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C:\Users\gil_b\Downloads\"/>
    </mc:Choice>
  </mc:AlternateContent>
  <xr:revisionPtr revIDLastSave="0" documentId="13_ncr:1_{859791F9-A02F-4792-865B-E62AD3B02FA4}" xr6:coauthVersionLast="47" xr6:coauthVersionMax="47" xr10:uidLastSave="{00000000-0000-0000-0000-000000000000}"/>
  <bookViews>
    <workbookView xWindow="-108" yWindow="-108" windowWidth="23256" windowHeight="12456" activeTab="2" xr2:uid="{00000000-000D-0000-FFFF-FFFF00000000}"/>
  </bookViews>
  <sheets>
    <sheet name="Claves" sheetId="4" r:id="rId1"/>
    <sheet name="POA" sheetId="1" r:id="rId2"/>
    <sheet name="PP" sheetId="3" r:id="rId3"/>
    <sheet name="PMD"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3" hidden="1">PMD!$A$2:$T$25</definedName>
    <definedName name="_xlnm._FilterDatabase" localSheetId="1" hidden="1">POA!$A$3:$U$651</definedName>
    <definedName name="_xlnm._FilterDatabase" localSheetId="2" hidden="1">PP!$A$3:$W$646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1" i="1" l="1"/>
  <c r="Q645" i="1" l="1"/>
  <c r="R645" i="1"/>
  <c r="Q646" i="1"/>
  <c r="R646" i="1"/>
  <c r="Q647" i="1"/>
  <c r="R647" i="1"/>
  <c r="Q648" i="1"/>
  <c r="R648" i="1"/>
  <c r="R644" i="1"/>
  <c r="Q644" i="1"/>
  <c r="S646" i="1" l="1"/>
  <c r="T646" i="1" s="1"/>
  <c r="S647" i="1"/>
  <c r="T647" i="1" s="1"/>
  <c r="S645" i="1"/>
  <c r="T645" i="1" s="1"/>
  <c r="S648" i="1"/>
  <c r="T648" i="1" s="1"/>
  <c r="S644" i="1"/>
  <c r="T644" i="1" s="1"/>
  <c r="P8" i="6"/>
  <c r="P9" i="6"/>
  <c r="J3" i="6"/>
  <c r="L3" i="6"/>
  <c r="N3" i="6"/>
  <c r="P3" i="6"/>
  <c r="R3" i="6"/>
  <c r="J4" i="6"/>
  <c r="L4" i="6"/>
  <c r="N4" i="6"/>
  <c r="P4" i="6"/>
  <c r="R4" i="6"/>
  <c r="J5" i="6"/>
  <c r="L5" i="6"/>
  <c r="N5" i="6"/>
  <c r="P5" i="6"/>
  <c r="R5" i="6"/>
  <c r="P6" i="6"/>
  <c r="J7" i="6"/>
  <c r="L7" i="6"/>
  <c r="N7" i="6"/>
  <c r="P7" i="6"/>
  <c r="R7" i="6"/>
  <c r="P10" i="6"/>
  <c r="P12" i="6"/>
  <c r="P13" i="6"/>
  <c r="J15" i="6"/>
  <c r="L15" i="6"/>
  <c r="N15" i="6"/>
  <c r="P15" i="6"/>
  <c r="R15" i="6"/>
  <c r="J16" i="6"/>
  <c r="L16" i="6"/>
  <c r="N16" i="6"/>
  <c r="P16" i="6"/>
  <c r="R16" i="6"/>
  <c r="P17" i="6"/>
  <c r="P18" i="6"/>
  <c r="P19" i="6"/>
  <c r="P20" i="6"/>
  <c r="P23" i="6"/>
  <c r="P24" i="6"/>
  <c r="O25" i="6"/>
  <c r="P25" i="6"/>
  <c r="T309" i="3" l="1"/>
  <c r="S309" i="3"/>
  <c r="S287" i="3" l="1"/>
  <c r="T287" i="3"/>
  <c r="S68" i="3"/>
  <c r="T68" i="3"/>
  <c r="T378" i="3"/>
  <c r="U68" i="3" l="1"/>
  <c r="V68" i="3" s="1"/>
  <c r="U287" i="3"/>
  <c r="V287" i="3" s="1"/>
  <c r="T646" i="3" l="1"/>
  <c r="S646" i="3"/>
  <c r="T645" i="3"/>
  <c r="S645" i="3"/>
  <c r="T644" i="3"/>
  <c r="S644" i="3"/>
  <c r="T643" i="3"/>
  <c r="S643" i="3"/>
  <c r="T642" i="3"/>
  <c r="S642" i="3"/>
  <c r="T641" i="3"/>
  <c r="S641" i="3"/>
  <c r="T640" i="3"/>
  <c r="S640" i="3"/>
  <c r="T639" i="3"/>
  <c r="S639" i="3"/>
  <c r="T638" i="3"/>
  <c r="S638" i="3"/>
  <c r="T637" i="3"/>
  <c r="S637" i="3"/>
  <c r="T636" i="3"/>
  <c r="S636" i="3"/>
  <c r="T635" i="3"/>
  <c r="S635" i="3"/>
  <c r="T634" i="3"/>
  <c r="S634" i="3"/>
  <c r="T633" i="3"/>
  <c r="S633" i="3"/>
  <c r="T632" i="3"/>
  <c r="S632" i="3"/>
  <c r="T631" i="3"/>
  <c r="S631" i="3"/>
  <c r="T630" i="3"/>
  <c r="S630" i="3"/>
  <c r="T629" i="3"/>
  <c r="S629" i="3"/>
  <c r="T628" i="3"/>
  <c r="S628" i="3"/>
  <c r="T627" i="3"/>
  <c r="S627" i="3"/>
  <c r="T626" i="3"/>
  <c r="S626" i="3"/>
  <c r="T625" i="3"/>
  <c r="S625" i="3"/>
  <c r="T624" i="3"/>
  <c r="S624" i="3"/>
  <c r="T623" i="3"/>
  <c r="S623" i="3"/>
  <c r="T622" i="3"/>
  <c r="S622" i="3"/>
  <c r="T621" i="3"/>
  <c r="S621" i="3"/>
  <c r="T620" i="3"/>
  <c r="S620" i="3"/>
  <c r="T619" i="3"/>
  <c r="S619" i="3"/>
  <c r="T618" i="3"/>
  <c r="S618" i="3"/>
  <c r="T617" i="3"/>
  <c r="S617" i="3"/>
  <c r="T616" i="3"/>
  <c r="S616" i="3"/>
  <c r="T615" i="3"/>
  <c r="S615" i="3"/>
  <c r="T614" i="3"/>
  <c r="S614" i="3"/>
  <c r="T613" i="3"/>
  <c r="S613" i="3"/>
  <c r="T612" i="3"/>
  <c r="S612" i="3"/>
  <c r="T611" i="3"/>
  <c r="S611" i="3"/>
  <c r="T610" i="3"/>
  <c r="S610" i="3"/>
  <c r="T609" i="3"/>
  <c r="S609" i="3"/>
  <c r="T608" i="3"/>
  <c r="S608" i="3"/>
  <c r="T607" i="3"/>
  <c r="S607" i="3"/>
  <c r="T606" i="3"/>
  <c r="S606" i="3"/>
  <c r="T605" i="3"/>
  <c r="S605" i="3"/>
  <c r="T604" i="3"/>
  <c r="S604" i="3"/>
  <c r="T603" i="3"/>
  <c r="S603" i="3"/>
  <c r="T602" i="3"/>
  <c r="S602" i="3"/>
  <c r="T601" i="3"/>
  <c r="S601" i="3"/>
  <c r="T600" i="3"/>
  <c r="S600" i="3"/>
  <c r="T599" i="3"/>
  <c r="S599" i="3"/>
  <c r="T598" i="3"/>
  <c r="S598" i="3"/>
  <c r="T597" i="3"/>
  <c r="S597" i="3"/>
  <c r="T596" i="3"/>
  <c r="S596" i="3"/>
  <c r="T595" i="3"/>
  <c r="S595" i="3"/>
  <c r="T594" i="3"/>
  <c r="S594" i="3"/>
  <c r="T593" i="3"/>
  <c r="S593" i="3"/>
  <c r="T592" i="3"/>
  <c r="S592" i="3"/>
  <c r="T591" i="3"/>
  <c r="S591" i="3"/>
  <c r="T590" i="3"/>
  <c r="S590" i="3"/>
  <c r="T589" i="3"/>
  <c r="S589" i="3"/>
  <c r="T588" i="3"/>
  <c r="S588" i="3"/>
  <c r="T587" i="3"/>
  <c r="S587" i="3"/>
  <c r="T586" i="3"/>
  <c r="S586" i="3"/>
  <c r="T585" i="3"/>
  <c r="S585" i="3"/>
  <c r="T584" i="3"/>
  <c r="S584" i="3"/>
  <c r="T583" i="3"/>
  <c r="S583" i="3"/>
  <c r="T582" i="3"/>
  <c r="S582" i="3"/>
  <c r="T581" i="3"/>
  <c r="S581" i="3"/>
  <c r="T580" i="3"/>
  <c r="S580" i="3"/>
  <c r="T579" i="3"/>
  <c r="S579" i="3"/>
  <c r="T578" i="3"/>
  <c r="S578" i="3"/>
  <c r="T577" i="3"/>
  <c r="S577" i="3"/>
  <c r="T576" i="3"/>
  <c r="S576" i="3"/>
  <c r="T575" i="3"/>
  <c r="S575" i="3"/>
  <c r="T574" i="3"/>
  <c r="S574" i="3"/>
  <c r="T573" i="3"/>
  <c r="S573" i="3"/>
  <c r="T572" i="3"/>
  <c r="S572" i="3"/>
  <c r="T571" i="3"/>
  <c r="S571" i="3"/>
  <c r="T570" i="3"/>
  <c r="S570" i="3"/>
  <c r="T569" i="3"/>
  <c r="S569" i="3"/>
  <c r="T568" i="3"/>
  <c r="S568" i="3"/>
  <c r="T567" i="3"/>
  <c r="S567" i="3"/>
  <c r="T566" i="3"/>
  <c r="S566" i="3"/>
  <c r="T565" i="3"/>
  <c r="S565" i="3"/>
  <c r="T564" i="3"/>
  <c r="S564" i="3"/>
  <c r="T563" i="3"/>
  <c r="S563" i="3"/>
  <c r="T562" i="3"/>
  <c r="S562" i="3"/>
  <c r="T561" i="3"/>
  <c r="S561" i="3"/>
  <c r="T560" i="3"/>
  <c r="S560" i="3"/>
  <c r="T559" i="3"/>
  <c r="S559" i="3"/>
  <c r="T558" i="3"/>
  <c r="S558" i="3"/>
  <c r="T557" i="3"/>
  <c r="S557" i="3"/>
  <c r="T556" i="3"/>
  <c r="S556" i="3"/>
  <c r="T555" i="3"/>
  <c r="S555" i="3"/>
  <c r="T554" i="3"/>
  <c r="S554" i="3"/>
  <c r="T553" i="3"/>
  <c r="S553" i="3"/>
  <c r="T552" i="3"/>
  <c r="S552" i="3"/>
  <c r="T551" i="3"/>
  <c r="S551" i="3"/>
  <c r="T550" i="3"/>
  <c r="S550" i="3"/>
  <c r="T549" i="3"/>
  <c r="S549" i="3"/>
  <c r="T548" i="3"/>
  <c r="S548" i="3"/>
  <c r="T547" i="3"/>
  <c r="S547" i="3"/>
  <c r="T546" i="3"/>
  <c r="S546" i="3"/>
  <c r="T545" i="3"/>
  <c r="S545" i="3"/>
  <c r="T544" i="3"/>
  <c r="S544" i="3"/>
  <c r="T543" i="3"/>
  <c r="S543" i="3"/>
  <c r="T542" i="3"/>
  <c r="S542" i="3"/>
  <c r="T541" i="3"/>
  <c r="S541" i="3"/>
  <c r="T540" i="3"/>
  <c r="S540" i="3"/>
  <c r="T539" i="3"/>
  <c r="S539" i="3"/>
  <c r="T538" i="3"/>
  <c r="S538" i="3"/>
  <c r="T537" i="3"/>
  <c r="S537" i="3"/>
  <c r="T536" i="3"/>
  <c r="S536" i="3"/>
  <c r="T535" i="3"/>
  <c r="S535" i="3"/>
  <c r="T534" i="3"/>
  <c r="S534" i="3"/>
  <c r="T533" i="3"/>
  <c r="S533" i="3"/>
  <c r="T532" i="3"/>
  <c r="S532" i="3"/>
  <c r="T531" i="3"/>
  <c r="S531" i="3"/>
  <c r="T530" i="3"/>
  <c r="S530" i="3"/>
  <c r="T529" i="3"/>
  <c r="S529" i="3"/>
  <c r="T528" i="3"/>
  <c r="S528" i="3"/>
  <c r="T527" i="3"/>
  <c r="S527" i="3"/>
  <c r="T526" i="3"/>
  <c r="S526" i="3"/>
  <c r="T525" i="3"/>
  <c r="S525" i="3"/>
  <c r="T524" i="3"/>
  <c r="S524" i="3"/>
  <c r="T523" i="3"/>
  <c r="S523" i="3"/>
  <c r="T522" i="3"/>
  <c r="S522" i="3"/>
  <c r="T521" i="3"/>
  <c r="S521" i="3"/>
  <c r="T520" i="3"/>
  <c r="S520" i="3"/>
  <c r="T519" i="3"/>
  <c r="S519" i="3"/>
  <c r="T518" i="3"/>
  <c r="S518" i="3"/>
  <c r="T517" i="3"/>
  <c r="S517" i="3"/>
  <c r="T516" i="3"/>
  <c r="S516" i="3"/>
  <c r="T515" i="3"/>
  <c r="S515" i="3"/>
  <c r="T514" i="3"/>
  <c r="S514" i="3"/>
  <c r="T513" i="3"/>
  <c r="S513" i="3"/>
  <c r="T512" i="3"/>
  <c r="S512" i="3"/>
  <c r="T511" i="3"/>
  <c r="S511" i="3"/>
  <c r="T510" i="3"/>
  <c r="S510" i="3"/>
  <c r="T509" i="3"/>
  <c r="S509" i="3"/>
  <c r="T508" i="3"/>
  <c r="S508" i="3"/>
  <c r="T507" i="3"/>
  <c r="S507" i="3"/>
  <c r="T506" i="3"/>
  <c r="S506" i="3"/>
  <c r="T505" i="3"/>
  <c r="S505" i="3"/>
  <c r="T504" i="3"/>
  <c r="S504" i="3"/>
  <c r="T503" i="3"/>
  <c r="S503" i="3"/>
  <c r="T502" i="3"/>
  <c r="S502" i="3"/>
  <c r="T501" i="3"/>
  <c r="S501" i="3"/>
  <c r="T500" i="3"/>
  <c r="S500" i="3"/>
  <c r="T499" i="3"/>
  <c r="S499" i="3"/>
  <c r="T498" i="3"/>
  <c r="S498" i="3"/>
  <c r="T497" i="3"/>
  <c r="S497" i="3"/>
  <c r="T496" i="3"/>
  <c r="S496" i="3"/>
  <c r="T495" i="3"/>
  <c r="S495" i="3"/>
  <c r="T494" i="3"/>
  <c r="S494" i="3"/>
  <c r="T493" i="3"/>
  <c r="S493" i="3"/>
  <c r="T492" i="3"/>
  <c r="S492" i="3"/>
  <c r="T491" i="3"/>
  <c r="S491" i="3"/>
  <c r="T490" i="3"/>
  <c r="S490" i="3"/>
  <c r="U515" i="3" l="1"/>
  <c r="V515" i="3" s="1"/>
  <c r="U561" i="3"/>
  <c r="V561" i="3" s="1"/>
  <c r="U577" i="3"/>
  <c r="V577" i="3" s="1"/>
  <c r="U595" i="3"/>
  <c r="V595" i="3" s="1"/>
  <c r="U603" i="3"/>
  <c r="V603" i="3" s="1"/>
  <c r="U625" i="3"/>
  <c r="V625" i="3" s="1"/>
  <c r="U631" i="3"/>
  <c r="V631" i="3" s="1"/>
  <c r="U633" i="3"/>
  <c r="V633" i="3" s="1"/>
  <c r="U637" i="3"/>
  <c r="V637" i="3" s="1"/>
  <c r="U645" i="3"/>
  <c r="V645" i="3" s="1"/>
  <c r="U526" i="3"/>
  <c r="V526" i="3" s="1"/>
  <c r="U542" i="3"/>
  <c r="V542" i="3" s="1"/>
  <c r="U562" i="3"/>
  <c r="V562" i="3" s="1"/>
  <c r="U573" i="3"/>
  <c r="V573" i="3" s="1"/>
  <c r="U492" i="3"/>
  <c r="V492" i="3" s="1"/>
  <c r="U494" i="3"/>
  <c r="V494" i="3" s="1"/>
  <c r="U496" i="3"/>
  <c r="V496" i="3" s="1"/>
  <c r="U498" i="3"/>
  <c r="V498" i="3" s="1"/>
  <c r="U508" i="3"/>
  <c r="V508" i="3" s="1"/>
  <c r="U510" i="3"/>
  <c r="V510" i="3" s="1"/>
  <c r="U512" i="3"/>
  <c r="V512" i="3" s="1"/>
  <c r="U590" i="3"/>
  <c r="V590" i="3" s="1"/>
  <c r="U594" i="3"/>
  <c r="V594" i="3" s="1"/>
  <c r="U602" i="3"/>
  <c r="V602" i="3" s="1"/>
  <c r="U622" i="3"/>
  <c r="V622" i="3" s="1"/>
  <c r="U626" i="3"/>
  <c r="V626" i="3" s="1"/>
  <c r="U634" i="3"/>
  <c r="V634" i="3" s="1"/>
  <c r="U641" i="3"/>
  <c r="V641" i="3" s="1"/>
  <c r="U491" i="3"/>
  <c r="V491" i="3" s="1"/>
  <c r="U493" i="3"/>
  <c r="V493" i="3" s="1"/>
  <c r="U497" i="3"/>
  <c r="V497" i="3" s="1"/>
  <c r="U507" i="3"/>
  <c r="V507" i="3" s="1"/>
  <c r="U509" i="3"/>
  <c r="V509" i="3" s="1"/>
  <c r="U513" i="3"/>
  <c r="V513" i="3" s="1"/>
  <c r="U589" i="3"/>
  <c r="V589" i="3" s="1"/>
  <c r="U597" i="3"/>
  <c r="V597" i="3" s="1"/>
  <c r="U599" i="3"/>
  <c r="V599" i="3" s="1"/>
  <c r="U601" i="3"/>
  <c r="V601" i="3" s="1"/>
  <c r="U605" i="3"/>
  <c r="V605" i="3" s="1"/>
  <c r="U621" i="3"/>
  <c r="V621" i="3" s="1"/>
  <c r="U627" i="3"/>
  <c r="V627" i="3" s="1"/>
  <c r="U629" i="3"/>
  <c r="V629" i="3" s="1"/>
  <c r="U635" i="3"/>
  <c r="V635" i="3" s="1"/>
  <c r="U524" i="3"/>
  <c r="V524" i="3" s="1"/>
  <c r="U528" i="3"/>
  <c r="V528" i="3" s="1"/>
  <c r="U530" i="3"/>
  <c r="V530" i="3" s="1"/>
  <c r="U532" i="3"/>
  <c r="V532" i="3" s="1"/>
  <c r="U534" i="3"/>
  <c r="V534" i="3" s="1"/>
  <c r="U536" i="3"/>
  <c r="V536" i="3" s="1"/>
  <c r="U538" i="3"/>
  <c r="V538" i="3" s="1"/>
  <c r="U540" i="3"/>
  <c r="V540" i="3" s="1"/>
  <c r="U544" i="3"/>
  <c r="V544" i="3" s="1"/>
  <c r="U546" i="3"/>
  <c r="V546" i="3" s="1"/>
  <c r="U548" i="3"/>
  <c r="V548" i="3" s="1"/>
  <c r="U550" i="3"/>
  <c r="V550" i="3" s="1"/>
  <c r="U552" i="3"/>
  <c r="V552" i="3" s="1"/>
  <c r="U554" i="3"/>
  <c r="V554" i="3" s="1"/>
  <c r="U556" i="3"/>
  <c r="V556" i="3" s="1"/>
  <c r="U558" i="3"/>
  <c r="V558" i="3" s="1"/>
  <c r="U560" i="3"/>
  <c r="V560" i="3" s="1"/>
  <c r="U570" i="3"/>
  <c r="V570" i="3" s="1"/>
  <c r="U609" i="3"/>
  <c r="V609" i="3" s="1"/>
  <c r="U523" i="3"/>
  <c r="V523" i="3" s="1"/>
  <c r="U525" i="3"/>
  <c r="V525" i="3" s="1"/>
  <c r="U529" i="3"/>
  <c r="V529" i="3" s="1"/>
  <c r="U531" i="3"/>
  <c r="V531" i="3" s="1"/>
  <c r="U533" i="3"/>
  <c r="V533" i="3" s="1"/>
  <c r="U535" i="3"/>
  <c r="V535" i="3" s="1"/>
  <c r="U537" i="3"/>
  <c r="V537" i="3" s="1"/>
  <c r="U539" i="3"/>
  <c r="V539" i="3" s="1"/>
  <c r="U541" i="3"/>
  <c r="V541" i="3" s="1"/>
  <c r="U543" i="3"/>
  <c r="V543" i="3" s="1"/>
  <c r="U545" i="3"/>
  <c r="V545" i="3" s="1"/>
  <c r="U547" i="3"/>
  <c r="V547" i="3" s="1"/>
  <c r="U549" i="3"/>
  <c r="V549" i="3" s="1"/>
  <c r="U551" i="3"/>
  <c r="V551" i="3" s="1"/>
  <c r="U553" i="3"/>
  <c r="V553" i="3" s="1"/>
  <c r="U555" i="3"/>
  <c r="V555" i="3" s="1"/>
  <c r="U557" i="3"/>
  <c r="V557" i="3" s="1"/>
  <c r="U559" i="3"/>
  <c r="V559" i="3" s="1"/>
  <c r="U563" i="3"/>
  <c r="V563" i="3" s="1"/>
  <c r="U565" i="3"/>
  <c r="V565" i="3" s="1"/>
  <c r="U567" i="3"/>
  <c r="V567" i="3" s="1"/>
  <c r="U569" i="3"/>
  <c r="V569" i="3" s="1"/>
  <c r="U571" i="3"/>
  <c r="V571" i="3" s="1"/>
  <c r="U584" i="3"/>
  <c r="V584" i="3" s="1"/>
  <c r="U616" i="3"/>
  <c r="V616" i="3" s="1"/>
  <c r="U514" i="3"/>
  <c r="V514" i="3" s="1"/>
  <c r="U500" i="3"/>
  <c r="V500" i="3" s="1"/>
  <c r="U502" i="3"/>
  <c r="V502" i="3" s="1"/>
  <c r="U504" i="3"/>
  <c r="V504" i="3" s="1"/>
  <c r="U506" i="3"/>
  <c r="V506" i="3" s="1"/>
  <c r="U517" i="3"/>
  <c r="V517" i="3" s="1"/>
  <c r="U521" i="3"/>
  <c r="V521" i="3" s="1"/>
  <c r="U568" i="3"/>
  <c r="V568" i="3" s="1"/>
  <c r="U574" i="3"/>
  <c r="V574" i="3" s="1"/>
  <c r="U578" i="3"/>
  <c r="V578" i="3" s="1"/>
  <c r="U586" i="3"/>
  <c r="V586" i="3" s="1"/>
  <c r="U593" i="3"/>
  <c r="V593" i="3" s="1"/>
  <c r="U611" i="3"/>
  <c r="V611" i="3" s="1"/>
  <c r="U613" i="3"/>
  <c r="V613" i="3" s="1"/>
  <c r="U615" i="3"/>
  <c r="V615" i="3" s="1"/>
  <c r="U617" i="3"/>
  <c r="V617" i="3" s="1"/>
  <c r="U619" i="3"/>
  <c r="V619" i="3" s="1"/>
  <c r="U632" i="3"/>
  <c r="V632" i="3" s="1"/>
  <c r="U638" i="3"/>
  <c r="V638" i="3" s="1"/>
  <c r="U642" i="3"/>
  <c r="V642" i="3" s="1"/>
  <c r="U490" i="3"/>
  <c r="V490" i="3" s="1"/>
  <c r="U499" i="3"/>
  <c r="V499" i="3" s="1"/>
  <c r="U501" i="3"/>
  <c r="V501" i="3" s="1"/>
  <c r="U505" i="3"/>
  <c r="V505" i="3" s="1"/>
  <c r="U516" i="3"/>
  <c r="V516" i="3" s="1"/>
  <c r="U518" i="3"/>
  <c r="V518" i="3" s="1"/>
  <c r="U520" i="3"/>
  <c r="V520" i="3" s="1"/>
  <c r="U522" i="3"/>
  <c r="V522" i="3" s="1"/>
  <c r="U579" i="3"/>
  <c r="V579" i="3" s="1"/>
  <c r="U581" i="3"/>
  <c r="V581" i="3" s="1"/>
  <c r="U583" i="3"/>
  <c r="V583" i="3" s="1"/>
  <c r="U585" i="3"/>
  <c r="V585" i="3" s="1"/>
  <c r="U587" i="3"/>
  <c r="V587" i="3" s="1"/>
  <c r="U600" i="3"/>
  <c r="V600" i="3" s="1"/>
  <c r="U606" i="3"/>
  <c r="V606" i="3" s="1"/>
  <c r="U610" i="3"/>
  <c r="V610" i="3" s="1"/>
  <c r="U618" i="3"/>
  <c r="V618" i="3" s="1"/>
  <c r="U643" i="3"/>
  <c r="V643" i="3" s="1"/>
  <c r="U572" i="3"/>
  <c r="V572" i="3" s="1"/>
  <c r="U588" i="3"/>
  <c r="V588" i="3" s="1"/>
  <c r="U604" i="3"/>
  <c r="V604" i="3" s="1"/>
  <c r="U620" i="3"/>
  <c r="V620" i="3" s="1"/>
  <c r="U636" i="3"/>
  <c r="V636" i="3" s="1"/>
  <c r="U576" i="3"/>
  <c r="V576" i="3" s="1"/>
  <c r="U592" i="3"/>
  <c r="V592" i="3" s="1"/>
  <c r="U608" i="3"/>
  <c r="V608" i="3" s="1"/>
  <c r="U624" i="3"/>
  <c r="V624" i="3" s="1"/>
  <c r="U640" i="3"/>
  <c r="V640" i="3" s="1"/>
  <c r="U495" i="3"/>
  <c r="V495" i="3" s="1"/>
  <c r="U503" i="3"/>
  <c r="V503" i="3" s="1"/>
  <c r="U511" i="3"/>
  <c r="V511" i="3" s="1"/>
  <c r="U519" i="3"/>
  <c r="V519" i="3" s="1"/>
  <c r="U527" i="3"/>
  <c r="V527" i="3" s="1"/>
  <c r="U564" i="3"/>
  <c r="V564" i="3" s="1"/>
  <c r="U566" i="3"/>
  <c r="V566" i="3" s="1"/>
  <c r="U575" i="3"/>
  <c r="V575" i="3" s="1"/>
  <c r="U580" i="3"/>
  <c r="V580" i="3" s="1"/>
  <c r="U582" i="3"/>
  <c r="V582" i="3" s="1"/>
  <c r="U591" i="3"/>
  <c r="V591" i="3" s="1"/>
  <c r="U596" i="3"/>
  <c r="V596" i="3" s="1"/>
  <c r="U598" i="3"/>
  <c r="V598" i="3" s="1"/>
  <c r="U607" i="3"/>
  <c r="V607" i="3" s="1"/>
  <c r="U612" i="3"/>
  <c r="V612" i="3" s="1"/>
  <c r="U614" i="3"/>
  <c r="V614" i="3" s="1"/>
  <c r="U623" i="3"/>
  <c r="V623" i="3" s="1"/>
  <c r="U628" i="3"/>
  <c r="V628" i="3" s="1"/>
  <c r="U630" i="3"/>
  <c r="V630" i="3" s="1"/>
  <c r="U639" i="3"/>
  <c r="V639" i="3" s="1"/>
  <c r="U644" i="3"/>
  <c r="V644" i="3" s="1"/>
  <c r="U646" i="3"/>
  <c r="V646" i="3" s="1"/>
  <c r="S435" i="3"/>
  <c r="T435" i="3"/>
  <c r="S436" i="3"/>
  <c r="T436" i="3"/>
  <c r="S437" i="3"/>
  <c r="T437" i="3"/>
  <c r="S438" i="3"/>
  <c r="T438" i="3"/>
  <c r="S439" i="3"/>
  <c r="T439" i="3"/>
  <c r="S440" i="3"/>
  <c r="T440" i="3"/>
  <c r="S441" i="3"/>
  <c r="T441" i="3"/>
  <c r="S442" i="3"/>
  <c r="T442" i="3"/>
  <c r="S443" i="3"/>
  <c r="T443" i="3"/>
  <c r="S444" i="3"/>
  <c r="T444" i="3"/>
  <c r="S445" i="3"/>
  <c r="T445" i="3"/>
  <c r="S446" i="3"/>
  <c r="T446" i="3"/>
  <c r="S447" i="3"/>
  <c r="T447" i="3"/>
  <c r="S448" i="3"/>
  <c r="T448" i="3"/>
  <c r="S449" i="3"/>
  <c r="T449" i="3"/>
  <c r="S450" i="3"/>
  <c r="T450" i="3"/>
  <c r="S451" i="3"/>
  <c r="T451" i="3"/>
  <c r="S452" i="3"/>
  <c r="T452" i="3"/>
  <c r="S453" i="3"/>
  <c r="T453" i="3"/>
  <c r="S454" i="3"/>
  <c r="T454" i="3"/>
  <c r="S455" i="3"/>
  <c r="T455" i="3"/>
  <c r="S456" i="3"/>
  <c r="T456" i="3"/>
  <c r="S457" i="3"/>
  <c r="T457" i="3"/>
  <c r="S458" i="3"/>
  <c r="T458" i="3"/>
  <c r="S459" i="3"/>
  <c r="T459" i="3"/>
  <c r="S460" i="3"/>
  <c r="T460" i="3"/>
  <c r="S461" i="3"/>
  <c r="T461" i="3"/>
  <c r="S462" i="3"/>
  <c r="T462" i="3"/>
  <c r="S463" i="3"/>
  <c r="T463" i="3"/>
  <c r="S464" i="3"/>
  <c r="T464" i="3"/>
  <c r="S465" i="3"/>
  <c r="T465" i="3"/>
  <c r="S466" i="3"/>
  <c r="T466" i="3"/>
  <c r="S467" i="3"/>
  <c r="T467" i="3"/>
  <c r="S468" i="3"/>
  <c r="T468" i="3"/>
  <c r="S469" i="3"/>
  <c r="T469" i="3"/>
  <c r="S470" i="3"/>
  <c r="T470" i="3"/>
  <c r="S471" i="3"/>
  <c r="T471" i="3"/>
  <c r="S472" i="3"/>
  <c r="T472" i="3"/>
  <c r="S473" i="3"/>
  <c r="T473" i="3"/>
  <c r="S474" i="3"/>
  <c r="T474" i="3"/>
  <c r="S475" i="3"/>
  <c r="T475" i="3"/>
  <c r="S476" i="3"/>
  <c r="T476" i="3"/>
  <c r="S477" i="3"/>
  <c r="T477" i="3"/>
  <c r="S478" i="3"/>
  <c r="T478" i="3"/>
  <c r="S479" i="3"/>
  <c r="T479" i="3"/>
  <c r="S480" i="3"/>
  <c r="T480" i="3"/>
  <c r="S481" i="3"/>
  <c r="T481" i="3"/>
  <c r="S482" i="3"/>
  <c r="T482" i="3"/>
  <c r="S483" i="3"/>
  <c r="T483" i="3"/>
  <c r="S484" i="3"/>
  <c r="T484" i="3"/>
  <c r="S485" i="3"/>
  <c r="T485" i="3"/>
  <c r="S486" i="3"/>
  <c r="T486" i="3"/>
  <c r="S487" i="3"/>
  <c r="T487" i="3"/>
  <c r="S488" i="3"/>
  <c r="T488" i="3"/>
  <c r="S489" i="3"/>
  <c r="T489" i="3"/>
  <c r="S406" i="3"/>
  <c r="T406" i="3"/>
  <c r="S407" i="3"/>
  <c r="T407" i="3"/>
  <c r="S408" i="3"/>
  <c r="T408" i="3"/>
  <c r="S409" i="3"/>
  <c r="T409" i="3"/>
  <c r="S410" i="3"/>
  <c r="T410" i="3"/>
  <c r="S411" i="3"/>
  <c r="T411" i="3"/>
  <c r="S412" i="3"/>
  <c r="T412" i="3"/>
  <c r="S413" i="3"/>
  <c r="T413" i="3"/>
  <c r="S414" i="3"/>
  <c r="T414" i="3"/>
  <c r="S415" i="3"/>
  <c r="T415" i="3"/>
  <c r="S416" i="3"/>
  <c r="T416" i="3"/>
  <c r="S417" i="3"/>
  <c r="T417" i="3"/>
  <c r="S418" i="3"/>
  <c r="T418" i="3"/>
  <c r="S419" i="3"/>
  <c r="T419" i="3"/>
  <c r="S420" i="3"/>
  <c r="T420" i="3"/>
  <c r="S421" i="3"/>
  <c r="T421" i="3"/>
  <c r="S422" i="3"/>
  <c r="T422" i="3"/>
  <c r="S423" i="3"/>
  <c r="T423" i="3"/>
  <c r="S424" i="3"/>
  <c r="T424" i="3"/>
  <c r="S425" i="3"/>
  <c r="T425" i="3"/>
  <c r="S426" i="3"/>
  <c r="T426" i="3"/>
  <c r="S427" i="3"/>
  <c r="T427" i="3"/>
  <c r="S428" i="3"/>
  <c r="T428" i="3"/>
  <c r="S429" i="3"/>
  <c r="T429" i="3"/>
  <c r="S430" i="3"/>
  <c r="T430" i="3"/>
  <c r="S431" i="3"/>
  <c r="T431" i="3"/>
  <c r="S432" i="3"/>
  <c r="T432" i="3"/>
  <c r="S433" i="3"/>
  <c r="T433" i="3"/>
  <c r="S434" i="3"/>
  <c r="T434" i="3"/>
  <c r="U485" i="3" l="1"/>
  <c r="V485" i="3" s="1"/>
  <c r="U487" i="3"/>
  <c r="V487" i="3" s="1"/>
  <c r="U483" i="3"/>
  <c r="V483" i="3" s="1"/>
  <c r="U479" i="3"/>
  <c r="V479" i="3" s="1"/>
  <c r="U475" i="3"/>
  <c r="V475" i="3" s="1"/>
  <c r="U471" i="3"/>
  <c r="V471" i="3" s="1"/>
  <c r="U467" i="3"/>
  <c r="V467" i="3" s="1"/>
  <c r="U451" i="3"/>
  <c r="V451" i="3" s="1"/>
  <c r="U449" i="3"/>
  <c r="V449" i="3" s="1"/>
  <c r="U447" i="3"/>
  <c r="V447" i="3" s="1"/>
  <c r="U445" i="3"/>
  <c r="V445" i="3" s="1"/>
  <c r="U443" i="3"/>
  <c r="V443" i="3" s="1"/>
  <c r="U441" i="3"/>
  <c r="V441" i="3" s="1"/>
  <c r="U439" i="3"/>
  <c r="V439" i="3" s="1"/>
  <c r="U437" i="3"/>
  <c r="V437" i="3" s="1"/>
  <c r="U435" i="3"/>
  <c r="V435" i="3" s="1"/>
  <c r="U452" i="3"/>
  <c r="V452" i="3" s="1"/>
  <c r="U450" i="3"/>
  <c r="V450" i="3" s="1"/>
  <c r="U448" i="3"/>
  <c r="V448" i="3" s="1"/>
  <c r="U446" i="3"/>
  <c r="V446" i="3" s="1"/>
  <c r="U444" i="3"/>
  <c r="V444" i="3" s="1"/>
  <c r="U442" i="3"/>
  <c r="V442" i="3" s="1"/>
  <c r="U440" i="3"/>
  <c r="V440" i="3" s="1"/>
  <c r="U438" i="3"/>
  <c r="V438" i="3" s="1"/>
  <c r="U436" i="3"/>
  <c r="V436" i="3" s="1"/>
  <c r="U488" i="3"/>
  <c r="V488" i="3" s="1"/>
  <c r="U484" i="3"/>
  <c r="V484" i="3" s="1"/>
  <c r="U480" i="3"/>
  <c r="V480" i="3" s="1"/>
  <c r="U476" i="3"/>
  <c r="V476" i="3" s="1"/>
  <c r="U472" i="3"/>
  <c r="V472" i="3" s="1"/>
  <c r="U468" i="3"/>
  <c r="V468" i="3" s="1"/>
  <c r="U463" i="3"/>
  <c r="V463" i="3" s="1"/>
  <c r="U461" i="3"/>
  <c r="V461" i="3" s="1"/>
  <c r="U459" i="3"/>
  <c r="V459" i="3" s="1"/>
  <c r="U457" i="3"/>
  <c r="V457" i="3" s="1"/>
  <c r="U455" i="3"/>
  <c r="V455" i="3" s="1"/>
  <c r="U453" i="3"/>
  <c r="V453" i="3" s="1"/>
  <c r="U481" i="3"/>
  <c r="V481" i="3" s="1"/>
  <c r="U477" i="3"/>
  <c r="V477" i="3" s="1"/>
  <c r="U473" i="3"/>
  <c r="V473" i="3" s="1"/>
  <c r="U469" i="3"/>
  <c r="V469" i="3" s="1"/>
  <c r="U486" i="3"/>
  <c r="V486" i="3" s="1"/>
  <c r="U482" i="3"/>
  <c r="V482" i="3" s="1"/>
  <c r="U478" i="3"/>
  <c r="V478" i="3" s="1"/>
  <c r="U474" i="3"/>
  <c r="V474" i="3" s="1"/>
  <c r="U470" i="3"/>
  <c r="V470" i="3" s="1"/>
  <c r="U466" i="3"/>
  <c r="V466" i="3" s="1"/>
  <c r="U464" i="3"/>
  <c r="V464" i="3" s="1"/>
  <c r="U462" i="3"/>
  <c r="V462" i="3" s="1"/>
  <c r="U460" i="3"/>
  <c r="V460" i="3" s="1"/>
  <c r="U458" i="3"/>
  <c r="V458" i="3" s="1"/>
  <c r="U456" i="3"/>
  <c r="V456" i="3" s="1"/>
  <c r="U454" i="3"/>
  <c r="V454" i="3" s="1"/>
  <c r="U465" i="3"/>
  <c r="V465" i="3" s="1"/>
  <c r="U489" i="3"/>
  <c r="V489" i="3" s="1"/>
  <c r="U434" i="3"/>
  <c r="V434" i="3" s="1"/>
  <c r="U432" i="3"/>
  <c r="V432" i="3" s="1"/>
  <c r="U430" i="3"/>
  <c r="V430" i="3" s="1"/>
  <c r="U428" i="3"/>
  <c r="V428" i="3" s="1"/>
  <c r="U426" i="3"/>
  <c r="V426" i="3" s="1"/>
  <c r="U424" i="3"/>
  <c r="V424" i="3" s="1"/>
  <c r="U422" i="3"/>
  <c r="V422" i="3" s="1"/>
  <c r="U420" i="3"/>
  <c r="V420" i="3" s="1"/>
  <c r="U418" i="3"/>
  <c r="V418" i="3" s="1"/>
  <c r="U416" i="3"/>
  <c r="V416" i="3" s="1"/>
  <c r="U414" i="3"/>
  <c r="V414" i="3" s="1"/>
  <c r="U412" i="3"/>
  <c r="V412" i="3" s="1"/>
  <c r="U410" i="3"/>
  <c r="V410" i="3" s="1"/>
  <c r="U408" i="3"/>
  <c r="V408" i="3" s="1"/>
  <c r="U406" i="3"/>
  <c r="V406" i="3" s="1"/>
  <c r="U433" i="3"/>
  <c r="V433" i="3" s="1"/>
  <c r="U431" i="3"/>
  <c r="V431" i="3" s="1"/>
  <c r="U429" i="3"/>
  <c r="V429" i="3" s="1"/>
  <c r="U427" i="3"/>
  <c r="V427" i="3" s="1"/>
  <c r="U425" i="3"/>
  <c r="V425" i="3" s="1"/>
  <c r="U423" i="3"/>
  <c r="V423" i="3" s="1"/>
  <c r="U421" i="3"/>
  <c r="V421" i="3" s="1"/>
  <c r="U419" i="3"/>
  <c r="V419" i="3" s="1"/>
  <c r="U417" i="3"/>
  <c r="V417" i="3" s="1"/>
  <c r="U415" i="3"/>
  <c r="V415" i="3" s="1"/>
  <c r="U413" i="3"/>
  <c r="V413" i="3" s="1"/>
  <c r="U411" i="3"/>
  <c r="V411" i="3" s="1"/>
  <c r="U409" i="3"/>
  <c r="V409" i="3" s="1"/>
  <c r="U407" i="3"/>
  <c r="V407" i="3" s="1"/>
  <c r="S347" i="3"/>
  <c r="T347" i="3"/>
  <c r="S348" i="3"/>
  <c r="T348" i="3"/>
  <c r="S349" i="3"/>
  <c r="T349" i="3"/>
  <c r="S350" i="3"/>
  <c r="T350" i="3"/>
  <c r="S351" i="3"/>
  <c r="T351" i="3"/>
  <c r="S352" i="3"/>
  <c r="T352" i="3"/>
  <c r="S353" i="3"/>
  <c r="T353" i="3"/>
  <c r="S354" i="3"/>
  <c r="T354" i="3"/>
  <c r="S355" i="3"/>
  <c r="T355" i="3"/>
  <c r="S356" i="3"/>
  <c r="T356" i="3"/>
  <c r="S357" i="3"/>
  <c r="T357" i="3"/>
  <c r="S358" i="3"/>
  <c r="T358" i="3"/>
  <c r="S359" i="3"/>
  <c r="T359" i="3"/>
  <c r="S360" i="3"/>
  <c r="T360" i="3"/>
  <c r="S361" i="3"/>
  <c r="T361" i="3"/>
  <c r="S362" i="3"/>
  <c r="T362" i="3"/>
  <c r="S363" i="3"/>
  <c r="T363" i="3"/>
  <c r="S364" i="3"/>
  <c r="T364" i="3"/>
  <c r="S365" i="3"/>
  <c r="T365" i="3"/>
  <c r="S366" i="3"/>
  <c r="T366" i="3"/>
  <c r="S367" i="3"/>
  <c r="T367" i="3"/>
  <c r="S368" i="3"/>
  <c r="T368" i="3"/>
  <c r="S369" i="3"/>
  <c r="T369" i="3"/>
  <c r="S370" i="3"/>
  <c r="T370" i="3"/>
  <c r="S371" i="3"/>
  <c r="T371" i="3"/>
  <c r="S372" i="3"/>
  <c r="T372" i="3"/>
  <c r="S373" i="3"/>
  <c r="T373" i="3"/>
  <c r="S374" i="3"/>
  <c r="T374" i="3"/>
  <c r="S375" i="3"/>
  <c r="T375" i="3"/>
  <c r="S376" i="3"/>
  <c r="T376" i="3"/>
  <c r="S377" i="3"/>
  <c r="T377" i="3"/>
  <c r="S378" i="3"/>
  <c r="U378" i="3" s="1"/>
  <c r="S379" i="3"/>
  <c r="T379" i="3"/>
  <c r="S380" i="3"/>
  <c r="T380" i="3"/>
  <c r="S381" i="3"/>
  <c r="T381" i="3"/>
  <c r="S382" i="3"/>
  <c r="T382" i="3"/>
  <c r="S383" i="3"/>
  <c r="T383" i="3"/>
  <c r="S384" i="3"/>
  <c r="T384" i="3"/>
  <c r="S385" i="3"/>
  <c r="T385" i="3"/>
  <c r="S386" i="3"/>
  <c r="T386" i="3"/>
  <c r="S387" i="3"/>
  <c r="T387" i="3"/>
  <c r="S388" i="3"/>
  <c r="T388" i="3"/>
  <c r="S389" i="3"/>
  <c r="T389" i="3"/>
  <c r="S390" i="3"/>
  <c r="T390" i="3"/>
  <c r="S391" i="3"/>
  <c r="T391" i="3"/>
  <c r="S392" i="3"/>
  <c r="T392" i="3"/>
  <c r="S393" i="3"/>
  <c r="T393" i="3"/>
  <c r="S394" i="3"/>
  <c r="T394" i="3"/>
  <c r="S395" i="3"/>
  <c r="T395" i="3"/>
  <c r="S396" i="3"/>
  <c r="T396" i="3"/>
  <c r="S397" i="3"/>
  <c r="T397" i="3"/>
  <c r="S398" i="3"/>
  <c r="T398" i="3"/>
  <c r="S399" i="3"/>
  <c r="T399" i="3"/>
  <c r="S400" i="3"/>
  <c r="T400" i="3"/>
  <c r="S401" i="3"/>
  <c r="T401" i="3"/>
  <c r="S402" i="3"/>
  <c r="T402" i="3"/>
  <c r="S403" i="3"/>
  <c r="T403" i="3"/>
  <c r="S404" i="3"/>
  <c r="T404" i="3"/>
  <c r="S405" i="3"/>
  <c r="T405" i="3"/>
  <c r="U395" i="3" l="1"/>
  <c r="V395" i="3" s="1"/>
  <c r="U364" i="3"/>
  <c r="V364" i="3" s="1"/>
  <c r="U348" i="3"/>
  <c r="V348" i="3" s="1"/>
  <c r="U369" i="3"/>
  <c r="V369" i="3" s="1"/>
  <c r="U351" i="3"/>
  <c r="V351" i="3" s="1"/>
  <c r="U402" i="3"/>
  <c r="V402" i="3" s="1"/>
  <c r="U394" i="3"/>
  <c r="V394" i="3" s="1"/>
  <c r="U399" i="3"/>
  <c r="V399" i="3" s="1"/>
  <c r="U383" i="3"/>
  <c r="V383" i="3" s="1"/>
  <c r="U379" i="3"/>
  <c r="V379" i="3" s="1"/>
  <c r="U396" i="3"/>
  <c r="V396" i="3" s="1"/>
  <c r="V378" i="3"/>
  <c r="U370" i="3"/>
  <c r="V370" i="3" s="1"/>
  <c r="U362" i="3"/>
  <c r="V362" i="3" s="1"/>
  <c r="U371" i="3"/>
  <c r="V371" i="3" s="1"/>
  <c r="U390" i="3"/>
  <c r="V390" i="3" s="1"/>
  <c r="U386" i="3"/>
  <c r="V386" i="3" s="1"/>
  <c r="U374" i="3"/>
  <c r="V374" i="3" s="1"/>
  <c r="U372" i="3"/>
  <c r="V372" i="3" s="1"/>
  <c r="U367" i="3"/>
  <c r="V367" i="3" s="1"/>
  <c r="U363" i="3"/>
  <c r="V363" i="3" s="1"/>
  <c r="U405" i="3"/>
  <c r="V405" i="3" s="1"/>
  <c r="U375" i="3"/>
  <c r="V375" i="3" s="1"/>
  <c r="U366" i="3"/>
  <c r="V366" i="3" s="1"/>
  <c r="U361" i="3"/>
  <c r="V361" i="3" s="1"/>
  <c r="U403" i="3"/>
  <c r="V403" i="3" s="1"/>
  <c r="U380" i="3"/>
  <c r="V380" i="3" s="1"/>
  <c r="U377" i="3"/>
  <c r="V377" i="3" s="1"/>
  <c r="U391" i="3"/>
  <c r="V391" i="3" s="1"/>
  <c r="U389" i="3"/>
  <c r="V389" i="3" s="1"/>
  <c r="U387" i="3"/>
  <c r="V387" i="3" s="1"/>
  <c r="U404" i="3"/>
  <c r="V404" i="3" s="1"/>
  <c r="U397" i="3"/>
  <c r="V397" i="3" s="1"/>
  <c r="U388" i="3"/>
  <c r="V388" i="3" s="1"/>
  <c r="U381" i="3"/>
  <c r="V381" i="3" s="1"/>
  <c r="U376" i="3"/>
  <c r="V376" i="3" s="1"/>
  <c r="U373" i="3"/>
  <c r="V373" i="3" s="1"/>
  <c r="U368" i="3"/>
  <c r="V368" i="3" s="1"/>
  <c r="U365" i="3"/>
  <c r="V365" i="3" s="1"/>
  <c r="U360" i="3"/>
  <c r="V360" i="3" s="1"/>
  <c r="U358" i="3"/>
  <c r="V358" i="3" s="1"/>
  <c r="U356" i="3"/>
  <c r="V356" i="3" s="1"/>
  <c r="U354" i="3"/>
  <c r="V354" i="3" s="1"/>
  <c r="U352" i="3"/>
  <c r="V352" i="3" s="1"/>
  <c r="U350" i="3"/>
  <c r="V350" i="3" s="1"/>
  <c r="U400" i="3"/>
  <c r="V400" i="3" s="1"/>
  <c r="U398" i="3"/>
  <c r="V398" i="3" s="1"/>
  <c r="U393" i="3"/>
  <c r="V393" i="3" s="1"/>
  <c r="U384" i="3"/>
  <c r="V384" i="3" s="1"/>
  <c r="U382" i="3"/>
  <c r="V382" i="3" s="1"/>
  <c r="U401" i="3"/>
  <c r="V401" i="3" s="1"/>
  <c r="U392" i="3"/>
  <c r="V392" i="3" s="1"/>
  <c r="U385" i="3"/>
  <c r="V385" i="3" s="1"/>
  <c r="U359" i="3"/>
  <c r="V359" i="3" s="1"/>
  <c r="U357" i="3"/>
  <c r="V357" i="3" s="1"/>
  <c r="U355" i="3"/>
  <c r="V355" i="3" s="1"/>
  <c r="U353" i="3"/>
  <c r="V353" i="3" s="1"/>
  <c r="U349" i="3"/>
  <c r="V349" i="3" s="1"/>
  <c r="U347" i="3"/>
  <c r="V347" i="3" s="1"/>
  <c r="S305" i="3"/>
  <c r="T305" i="3"/>
  <c r="S306" i="3"/>
  <c r="T306" i="3"/>
  <c r="S307" i="3"/>
  <c r="T307" i="3"/>
  <c r="S308" i="3"/>
  <c r="T308" i="3"/>
  <c r="S310" i="3"/>
  <c r="T310" i="3"/>
  <c r="S311" i="3"/>
  <c r="T311" i="3"/>
  <c r="S312" i="3"/>
  <c r="T312" i="3"/>
  <c r="S313" i="3"/>
  <c r="T313" i="3"/>
  <c r="S314" i="3"/>
  <c r="T314" i="3"/>
  <c r="S315" i="3"/>
  <c r="T315" i="3"/>
  <c r="S316" i="3"/>
  <c r="T316" i="3"/>
  <c r="S317" i="3"/>
  <c r="T317" i="3"/>
  <c r="S318" i="3"/>
  <c r="T318" i="3"/>
  <c r="S319" i="3"/>
  <c r="T319" i="3"/>
  <c r="S320" i="3"/>
  <c r="T320" i="3"/>
  <c r="S321" i="3"/>
  <c r="T321" i="3"/>
  <c r="S322" i="3"/>
  <c r="T322" i="3"/>
  <c r="S323" i="3"/>
  <c r="T323" i="3"/>
  <c r="S324" i="3"/>
  <c r="T324" i="3"/>
  <c r="S325" i="3"/>
  <c r="T325" i="3"/>
  <c r="S326" i="3"/>
  <c r="T326" i="3"/>
  <c r="S327" i="3"/>
  <c r="T327" i="3"/>
  <c r="S328" i="3"/>
  <c r="T328" i="3"/>
  <c r="S329" i="3"/>
  <c r="T329" i="3"/>
  <c r="S330" i="3"/>
  <c r="T330" i="3"/>
  <c r="S331" i="3"/>
  <c r="T331" i="3"/>
  <c r="S332" i="3"/>
  <c r="T332" i="3"/>
  <c r="S333" i="3"/>
  <c r="T333" i="3"/>
  <c r="S334" i="3"/>
  <c r="T334" i="3"/>
  <c r="S335" i="3"/>
  <c r="T335" i="3"/>
  <c r="S336" i="3"/>
  <c r="T336" i="3"/>
  <c r="S337" i="3"/>
  <c r="T337" i="3"/>
  <c r="S338" i="3"/>
  <c r="T338" i="3"/>
  <c r="S339" i="3"/>
  <c r="T339" i="3"/>
  <c r="S340" i="3"/>
  <c r="T340" i="3"/>
  <c r="S341" i="3"/>
  <c r="T341" i="3"/>
  <c r="S342" i="3"/>
  <c r="T342" i="3"/>
  <c r="S343" i="3"/>
  <c r="T343" i="3"/>
  <c r="S344" i="3"/>
  <c r="T344" i="3"/>
  <c r="S345" i="3"/>
  <c r="T345" i="3"/>
  <c r="S346" i="3"/>
  <c r="T346" i="3"/>
  <c r="U319" i="3" l="1"/>
  <c r="V319" i="3" s="1"/>
  <c r="U315" i="3"/>
  <c r="V315" i="3" s="1"/>
  <c r="U313" i="3"/>
  <c r="V313" i="3" s="1"/>
  <c r="U305" i="3"/>
  <c r="V305" i="3" s="1"/>
  <c r="U342" i="3"/>
  <c r="V342" i="3" s="1"/>
  <c r="U322" i="3"/>
  <c r="V322" i="3" s="1"/>
  <c r="U316" i="3"/>
  <c r="V316" i="3" s="1"/>
  <c r="U312" i="3"/>
  <c r="V312" i="3" s="1"/>
  <c r="U345" i="3"/>
  <c r="V345" i="3" s="1"/>
  <c r="U341" i="3"/>
  <c r="V341" i="3" s="1"/>
  <c r="U346" i="3"/>
  <c r="V346" i="3" s="1"/>
  <c r="U340" i="3"/>
  <c r="V340" i="3" s="1"/>
  <c r="U344" i="3"/>
  <c r="V344" i="3" s="1"/>
  <c r="U338" i="3"/>
  <c r="V338" i="3" s="1"/>
  <c r="U336" i="3"/>
  <c r="V336" i="3" s="1"/>
  <c r="U334" i="3"/>
  <c r="V334" i="3" s="1"/>
  <c r="U332" i="3"/>
  <c r="V332" i="3" s="1"/>
  <c r="U330" i="3"/>
  <c r="V330" i="3" s="1"/>
  <c r="U328" i="3"/>
  <c r="V328" i="3" s="1"/>
  <c r="U326" i="3"/>
  <c r="V326" i="3" s="1"/>
  <c r="U324" i="3"/>
  <c r="V324" i="3" s="1"/>
  <c r="U320" i="3"/>
  <c r="V320" i="3" s="1"/>
  <c r="U318" i="3"/>
  <c r="V318" i="3" s="1"/>
  <c r="U314" i="3"/>
  <c r="V314" i="3" s="1"/>
  <c r="U310" i="3"/>
  <c r="V310" i="3" s="1"/>
  <c r="U308" i="3"/>
  <c r="V308" i="3" s="1"/>
  <c r="U306" i="3"/>
  <c r="V306" i="3" s="1"/>
  <c r="U333" i="3"/>
  <c r="V333" i="3" s="1"/>
  <c r="U343" i="3"/>
  <c r="V343" i="3" s="1"/>
  <c r="U339" i="3"/>
  <c r="V339" i="3" s="1"/>
  <c r="U337" i="3"/>
  <c r="V337" i="3" s="1"/>
  <c r="U335" i="3"/>
  <c r="V335" i="3" s="1"/>
  <c r="U331" i="3"/>
  <c r="V331" i="3" s="1"/>
  <c r="U329" i="3"/>
  <c r="V329" i="3" s="1"/>
  <c r="U327" i="3"/>
  <c r="V327" i="3" s="1"/>
  <c r="U325" i="3"/>
  <c r="V325" i="3" s="1"/>
  <c r="U323" i="3"/>
  <c r="V323" i="3" s="1"/>
  <c r="U321" i="3"/>
  <c r="V321" i="3" s="1"/>
  <c r="U317" i="3"/>
  <c r="V317" i="3" s="1"/>
  <c r="U311" i="3"/>
  <c r="V311" i="3" s="1"/>
  <c r="U309" i="3"/>
  <c r="V309" i="3" s="1"/>
  <c r="U307" i="3"/>
  <c r="V307" i="3" s="1"/>
  <c r="S295" i="3"/>
  <c r="T295" i="3"/>
  <c r="S296" i="3"/>
  <c r="T296" i="3"/>
  <c r="S297" i="3"/>
  <c r="T297" i="3"/>
  <c r="S298" i="3"/>
  <c r="T298" i="3"/>
  <c r="S299" i="3"/>
  <c r="T299" i="3"/>
  <c r="S300" i="3"/>
  <c r="T300" i="3"/>
  <c r="S301" i="3"/>
  <c r="T301" i="3"/>
  <c r="S302" i="3"/>
  <c r="T302" i="3"/>
  <c r="S303" i="3"/>
  <c r="T303" i="3"/>
  <c r="S304" i="3"/>
  <c r="T304" i="3"/>
  <c r="U303" i="3" l="1"/>
  <c r="V303" i="3" s="1"/>
  <c r="U297" i="3"/>
  <c r="V297" i="3" s="1"/>
  <c r="U295" i="3"/>
  <c r="V295" i="3" s="1"/>
  <c r="U304" i="3"/>
  <c r="V304" i="3" s="1"/>
  <c r="U296" i="3"/>
  <c r="V296" i="3" s="1"/>
  <c r="U301" i="3"/>
  <c r="V301" i="3" s="1"/>
  <c r="U299" i="3"/>
  <c r="V299" i="3" s="1"/>
  <c r="U302" i="3"/>
  <c r="V302" i="3" s="1"/>
  <c r="U300" i="3"/>
  <c r="V300" i="3" s="1"/>
  <c r="U298" i="3"/>
  <c r="V298" i="3" s="1"/>
  <c r="S283" i="3"/>
  <c r="T283" i="3"/>
  <c r="S284" i="3"/>
  <c r="T284" i="3"/>
  <c r="S285" i="3"/>
  <c r="T285" i="3"/>
  <c r="S286" i="3"/>
  <c r="T286" i="3"/>
  <c r="S288" i="3"/>
  <c r="T288" i="3"/>
  <c r="S289" i="3"/>
  <c r="T289" i="3"/>
  <c r="S290" i="3"/>
  <c r="T290" i="3"/>
  <c r="S291" i="3"/>
  <c r="T291" i="3"/>
  <c r="S292" i="3"/>
  <c r="T292" i="3"/>
  <c r="S293" i="3"/>
  <c r="T293" i="3"/>
  <c r="S294" i="3"/>
  <c r="T294" i="3"/>
  <c r="S275" i="3"/>
  <c r="T275" i="3"/>
  <c r="S276" i="3"/>
  <c r="T276" i="3"/>
  <c r="S277" i="3"/>
  <c r="T277" i="3"/>
  <c r="S278" i="3"/>
  <c r="T278" i="3"/>
  <c r="S279" i="3"/>
  <c r="T279" i="3"/>
  <c r="S280" i="3"/>
  <c r="T280" i="3"/>
  <c r="S281" i="3"/>
  <c r="T281" i="3"/>
  <c r="S282" i="3"/>
  <c r="T282" i="3"/>
  <c r="S267" i="3"/>
  <c r="T267" i="3"/>
  <c r="S268" i="3"/>
  <c r="T268" i="3"/>
  <c r="S269" i="3"/>
  <c r="T269" i="3"/>
  <c r="S270" i="3"/>
  <c r="T270" i="3"/>
  <c r="S271" i="3"/>
  <c r="T271" i="3"/>
  <c r="S272" i="3"/>
  <c r="T272" i="3"/>
  <c r="S273" i="3"/>
  <c r="T273" i="3"/>
  <c r="S274" i="3"/>
  <c r="T274" i="3"/>
  <c r="S239" i="3"/>
  <c r="T239" i="3"/>
  <c r="S240" i="3"/>
  <c r="T240" i="3"/>
  <c r="S241" i="3"/>
  <c r="T241" i="3"/>
  <c r="S242" i="3"/>
  <c r="T242" i="3"/>
  <c r="S243" i="3"/>
  <c r="T243" i="3"/>
  <c r="S244" i="3"/>
  <c r="T244" i="3"/>
  <c r="S245" i="3"/>
  <c r="T245" i="3"/>
  <c r="S246" i="3"/>
  <c r="T246" i="3"/>
  <c r="S247" i="3"/>
  <c r="T247" i="3"/>
  <c r="S248" i="3"/>
  <c r="T248" i="3"/>
  <c r="S249" i="3"/>
  <c r="T249" i="3"/>
  <c r="S250" i="3"/>
  <c r="T250" i="3"/>
  <c r="S251" i="3"/>
  <c r="T251" i="3"/>
  <c r="S252" i="3"/>
  <c r="T252" i="3"/>
  <c r="S253" i="3"/>
  <c r="T253" i="3"/>
  <c r="S254" i="3"/>
  <c r="T254" i="3"/>
  <c r="S255" i="3"/>
  <c r="T255" i="3"/>
  <c r="S256" i="3"/>
  <c r="T256" i="3"/>
  <c r="S257" i="3"/>
  <c r="T257" i="3"/>
  <c r="S258" i="3"/>
  <c r="T258" i="3"/>
  <c r="S259" i="3"/>
  <c r="T259" i="3"/>
  <c r="S260" i="3"/>
  <c r="T260" i="3"/>
  <c r="S261" i="3"/>
  <c r="T261" i="3"/>
  <c r="S262" i="3"/>
  <c r="T262" i="3"/>
  <c r="S263" i="3"/>
  <c r="T263" i="3"/>
  <c r="S264" i="3"/>
  <c r="T264" i="3"/>
  <c r="S265" i="3"/>
  <c r="T265" i="3"/>
  <c r="S266" i="3"/>
  <c r="T266" i="3"/>
  <c r="S228" i="3"/>
  <c r="T228" i="3"/>
  <c r="S229" i="3"/>
  <c r="T229" i="3"/>
  <c r="S230" i="3"/>
  <c r="T230" i="3"/>
  <c r="S231" i="3"/>
  <c r="T231" i="3"/>
  <c r="S232" i="3"/>
  <c r="T232" i="3"/>
  <c r="S233" i="3"/>
  <c r="T233" i="3"/>
  <c r="S234" i="3"/>
  <c r="T234" i="3"/>
  <c r="S235" i="3"/>
  <c r="T235" i="3"/>
  <c r="S236" i="3"/>
  <c r="T236" i="3"/>
  <c r="S237" i="3"/>
  <c r="T237" i="3"/>
  <c r="S238" i="3"/>
  <c r="T238" i="3"/>
  <c r="U288" i="3" l="1"/>
  <c r="V288" i="3" s="1"/>
  <c r="U281" i="3"/>
  <c r="V281" i="3" s="1"/>
  <c r="U282" i="3"/>
  <c r="V282" i="3" s="1"/>
  <c r="U278" i="3"/>
  <c r="V278" i="3" s="1"/>
  <c r="U276" i="3"/>
  <c r="V276" i="3" s="1"/>
  <c r="U294" i="3"/>
  <c r="V294" i="3" s="1"/>
  <c r="U290" i="3"/>
  <c r="V290" i="3" s="1"/>
  <c r="U284" i="3"/>
  <c r="V284" i="3" s="1"/>
  <c r="U238" i="3"/>
  <c r="V238" i="3" s="1"/>
  <c r="U236" i="3"/>
  <c r="V236" i="3" s="1"/>
  <c r="U234" i="3"/>
  <c r="V234" i="3" s="1"/>
  <c r="U232" i="3"/>
  <c r="V232" i="3" s="1"/>
  <c r="U230" i="3"/>
  <c r="V230" i="3" s="1"/>
  <c r="U228" i="3"/>
  <c r="V228" i="3" s="1"/>
  <c r="U265" i="3"/>
  <c r="V265" i="3" s="1"/>
  <c r="U263" i="3"/>
  <c r="V263" i="3" s="1"/>
  <c r="U261" i="3"/>
  <c r="V261" i="3" s="1"/>
  <c r="U259" i="3"/>
  <c r="V259" i="3" s="1"/>
  <c r="U257" i="3"/>
  <c r="V257" i="3" s="1"/>
  <c r="U255" i="3"/>
  <c r="V255" i="3" s="1"/>
  <c r="U253" i="3"/>
  <c r="V253" i="3" s="1"/>
  <c r="U251" i="3"/>
  <c r="V251" i="3" s="1"/>
  <c r="U249" i="3"/>
  <c r="V249" i="3" s="1"/>
  <c r="U247" i="3"/>
  <c r="V247" i="3" s="1"/>
  <c r="U245" i="3"/>
  <c r="V245" i="3" s="1"/>
  <c r="U243" i="3"/>
  <c r="V243" i="3" s="1"/>
  <c r="U241" i="3"/>
  <c r="V241" i="3" s="1"/>
  <c r="U239" i="3"/>
  <c r="V239" i="3" s="1"/>
  <c r="U273" i="3"/>
  <c r="V273" i="3" s="1"/>
  <c r="U271" i="3"/>
  <c r="V271" i="3" s="1"/>
  <c r="U269" i="3"/>
  <c r="V269" i="3" s="1"/>
  <c r="U267" i="3"/>
  <c r="V267" i="3" s="1"/>
  <c r="U277" i="3"/>
  <c r="V277" i="3" s="1"/>
  <c r="U275" i="3"/>
  <c r="V275" i="3" s="1"/>
  <c r="U293" i="3"/>
  <c r="V293" i="3" s="1"/>
  <c r="U291" i="3"/>
  <c r="V291" i="3" s="1"/>
  <c r="U289" i="3"/>
  <c r="V289" i="3" s="1"/>
  <c r="U285" i="3"/>
  <c r="V285" i="3" s="1"/>
  <c r="U283" i="3"/>
  <c r="V283" i="3" s="1"/>
  <c r="U279" i="3"/>
  <c r="V279" i="3" s="1"/>
  <c r="U280" i="3"/>
  <c r="V280" i="3" s="1"/>
  <c r="U292" i="3"/>
  <c r="V292" i="3" s="1"/>
  <c r="U286" i="3"/>
  <c r="V286" i="3" s="1"/>
  <c r="U266" i="3"/>
  <c r="V266" i="3" s="1"/>
  <c r="U264" i="3"/>
  <c r="V264" i="3" s="1"/>
  <c r="U262" i="3"/>
  <c r="V262" i="3" s="1"/>
  <c r="U260" i="3"/>
  <c r="V260" i="3" s="1"/>
  <c r="U258" i="3"/>
  <c r="V258" i="3" s="1"/>
  <c r="U256" i="3"/>
  <c r="V256" i="3" s="1"/>
  <c r="U254" i="3"/>
  <c r="V254" i="3" s="1"/>
  <c r="U252" i="3"/>
  <c r="V252" i="3" s="1"/>
  <c r="U250" i="3"/>
  <c r="V250" i="3" s="1"/>
  <c r="U248" i="3"/>
  <c r="V248" i="3" s="1"/>
  <c r="U246" i="3"/>
  <c r="V246" i="3" s="1"/>
  <c r="U244" i="3"/>
  <c r="V244" i="3" s="1"/>
  <c r="U242" i="3"/>
  <c r="V242" i="3" s="1"/>
  <c r="U240" i="3"/>
  <c r="V240" i="3" s="1"/>
  <c r="U274" i="3"/>
  <c r="V274" i="3" s="1"/>
  <c r="U272" i="3"/>
  <c r="V272" i="3" s="1"/>
  <c r="U270" i="3"/>
  <c r="V270" i="3" s="1"/>
  <c r="U268" i="3"/>
  <c r="V268" i="3" s="1"/>
  <c r="U237" i="3"/>
  <c r="V237" i="3" s="1"/>
  <c r="U235" i="3"/>
  <c r="V235" i="3" s="1"/>
  <c r="U233" i="3"/>
  <c r="V233" i="3" s="1"/>
  <c r="U231" i="3"/>
  <c r="V231" i="3" s="1"/>
  <c r="U229" i="3"/>
  <c r="V229" i="3" s="1"/>
  <c r="S220" i="3"/>
  <c r="T220" i="3"/>
  <c r="S221" i="3"/>
  <c r="T221" i="3"/>
  <c r="S222" i="3"/>
  <c r="T222" i="3"/>
  <c r="S223" i="3"/>
  <c r="T223" i="3"/>
  <c r="S224" i="3"/>
  <c r="T224" i="3"/>
  <c r="S225" i="3"/>
  <c r="T225" i="3"/>
  <c r="S226" i="3"/>
  <c r="T226" i="3"/>
  <c r="S227" i="3"/>
  <c r="T227" i="3"/>
  <c r="U226" i="3" l="1"/>
  <c r="V226" i="3" s="1"/>
  <c r="U224" i="3"/>
  <c r="V224" i="3" s="1"/>
  <c r="U222" i="3"/>
  <c r="V222" i="3" s="1"/>
  <c r="U220" i="3"/>
  <c r="V220" i="3" s="1"/>
  <c r="U227" i="3"/>
  <c r="V227" i="3" s="1"/>
  <c r="U225" i="3"/>
  <c r="V225" i="3" s="1"/>
  <c r="U223" i="3"/>
  <c r="V223" i="3" s="1"/>
  <c r="U221" i="3"/>
  <c r="V221" i="3" s="1"/>
  <c r="S205" i="3"/>
  <c r="T205" i="3"/>
  <c r="S206" i="3"/>
  <c r="T206" i="3"/>
  <c r="S207" i="3"/>
  <c r="T207" i="3"/>
  <c r="S208" i="3"/>
  <c r="T208" i="3"/>
  <c r="S209" i="3"/>
  <c r="T209" i="3"/>
  <c r="S210" i="3"/>
  <c r="T210" i="3"/>
  <c r="S211" i="3"/>
  <c r="T211" i="3"/>
  <c r="S212" i="3"/>
  <c r="T212" i="3"/>
  <c r="S213" i="3"/>
  <c r="T213" i="3"/>
  <c r="S214" i="3"/>
  <c r="T214" i="3"/>
  <c r="S215" i="3"/>
  <c r="T215" i="3"/>
  <c r="S216" i="3"/>
  <c r="T216" i="3"/>
  <c r="S217" i="3"/>
  <c r="T217" i="3"/>
  <c r="S218" i="3"/>
  <c r="T218" i="3"/>
  <c r="S219" i="3"/>
  <c r="T219" i="3"/>
  <c r="U218" i="3" l="1"/>
  <c r="V218" i="3" s="1"/>
  <c r="U219" i="3"/>
  <c r="V219" i="3" s="1"/>
  <c r="U217" i="3"/>
  <c r="V217" i="3" s="1"/>
  <c r="U215" i="3"/>
  <c r="V215" i="3" s="1"/>
  <c r="U213" i="3"/>
  <c r="V213" i="3" s="1"/>
  <c r="U211" i="3"/>
  <c r="V211" i="3" s="1"/>
  <c r="U209" i="3"/>
  <c r="V209" i="3" s="1"/>
  <c r="U207" i="3"/>
  <c r="V207" i="3" s="1"/>
  <c r="U205" i="3"/>
  <c r="V205" i="3" s="1"/>
  <c r="U216" i="3"/>
  <c r="V216" i="3" s="1"/>
  <c r="U214" i="3"/>
  <c r="V214" i="3" s="1"/>
  <c r="U212" i="3"/>
  <c r="V212" i="3" s="1"/>
  <c r="U210" i="3"/>
  <c r="V210" i="3" s="1"/>
  <c r="U208" i="3"/>
  <c r="V208" i="3" s="1"/>
  <c r="U206" i="3"/>
  <c r="V206" i="3" s="1"/>
  <c r="S197" i="3"/>
  <c r="T197" i="3"/>
  <c r="S198" i="3"/>
  <c r="T198" i="3"/>
  <c r="S199" i="3"/>
  <c r="T199" i="3"/>
  <c r="S200" i="3"/>
  <c r="T200" i="3"/>
  <c r="S201" i="3"/>
  <c r="T201" i="3"/>
  <c r="S202" i="3"/>
  <c r="T202" i="3"/>
  <c r="S203" i="3"/>
  <c r="T203" i="3"/>
  <c r="S204" i="3"/>
  <c r="T204" i="3"/>
  <c r="S183" i="3"/>
  <c r="T183" i="3"/>
  <c r="S184" i="3"/>
  <c r="T184" i="3"/>
  <c r="S185" i="3"/>
  <c r="T185" i="3"/>
  <c r="S186" i="3"/>
  <c r="T186" i="3"/>
  <c r="S187" i="3"/>
  <c r="T187" i="3"/>
  <c r="S188" i="3"/>
  <c r="T188" i="3"/>
  <c r="S189" i="3"/>
  <c r="T189" i="3"/>
  <c r="S190" i="3"/>
  <c r="T190" i="3"/>
  <c r="S191" i="3"/>
  <c r="T191" i="3"/>
  <c r="S192" i="3"/>
  <c r="T192" i="3"/>
  <c r="S193" i="3"/>
  <c r="T193" i="3"/>
  <c r="S194" i="3"/>
  <c r="T194" i="3"/>
  <c r="S195" i="3"/>
  <c r="T195" i="3"/>
  <c r="S196" i="3"/>
  <c r="T196" i="3"/>
  <c r="U195" i="3" l="1"/>
  <c r="V195" i="3" s="1"/>
  <c r="U193" i="3"/>
  <c r="V193" i="3" s="1"/>
  <c r="U191" i="3"/>
  <c r="V191" i="3" s="1"/>
  <c r="U189" i="3"/>
  <c r="V189" i="3" s="1"/>
  <c r="U187" i="3"/>
  <c r="V187" i="3" s="1"/>
  <c r="U185" i="3"/>
  <c r="V185" i="3" s="1"/>
  <c r="U183" i="3"/>
  <c r="V183" i="3" s="1"/>
  <c r="U203" i="3"/>
  <c r="V203" i="3" s="1"/>
  <c r="U201" i="3"/>
  <c r="V201" i="3" s="1"/>
  <c r="U199" i="3"/>
  <c r="V199" i="3" s="1"/>
  <c r="U197" i="3"/>
  <c r="V197" i="3" s="1"/>
  <c r="U196" i="3"/>
  <c r="V196" i="3" s="1"/>
  <c r="U194" i="3"/>
  <c r="V194" i="3" s="1"/>
  <c r="U192" i="3"/>
  <c r="V192" i="3" s="1"/>
  <c r="U190" i="3"/>
  <c r="V190" i="3" s="1"/>
  <c r="U188" i="3"/>
  <c r="V188" i="3" s="1"/>
  <c r="U186" i="3"/>
  <c r="V186" i="3" s="1"/>
  <c r="U184" i="3"/>
  <c r="V184" i="3" s="1"/>
  <c r="U204" i="3"/>
  <c r="V204" i="3" s="1"/>
  <c r="U202" i="3"/>
  <c r="V202" i="3" s="1"/>
  <c r="U200" i="3"/>
  <c r="V200" i="3" s="1"/>
  <c r="U198" i="3"/>
  <c r="V198" i="3" s="1"/>
  <c r="S170" i="3"/>
  <c r="T170" i="3"/>
  <c r="S171" i="3"/>
  <c r="T171" i="3"/>
  <c r="S172" i="3"/>
  <c r="T172" i="3"/>
  <c r="S173" i="3"/>
  <c r="T173" i="3"/>
  <c r="S174" i="3"/>
  <c r="T174" i="3"/>
  <c r="S175" i="3"/>
  <c r="T175" i="3"/>
  <c r="S176" i="3"/>
  <c r="T176" i="3"/>
  <c r="S177" i="3"/>
  <c r="T177" i="3"/>
  <c r="S178" i="3"/>
  <c r="T178" i="3"/>
  <c r="S179" i="3"/>
  <c r="T179" i="3"/>
  <c r="S180" i="3"/>
  <c r="T180" i="3"/>
  <c r="S181" i="3"/>
  <c r="T181" i="3"/>
  <c r="S182" i="3"/>
  <c r="T182" i="3"/>
  <c r="S162" i="3"/>
  <c r="T162" i="3"/>
  <c r="S163" i="3"/>
  <c r="T163" i="3"/>
  <c r="S164" i="3"/>
  <c r="T164" i="3"/>
  <c r="S165" i="3"/>
  <c r="T165" i="3"/>
  <c r="S166" i="3"/>
  <c r="T166" i="3"/>
  <c r="S167" i="3"/>
  <c r="T167" i="3"/>
  <c r="S168" i="3"/>
  <c r="T168" i="3"/>
  <c r="S169" i="3"/>
  <c r="T169" i="3"/>
  <c r="S154" i="3"/>
  <c r="T154" i="3"/>
  <c r="S155" i="3"/>
  <c r="T155" i="3"/>
  <c r="S156" i="3"/>
  <c r="T156" i="3"/>
  <c r="S157" i="3"/>
  <c r="T157" i="3"/>
  <c r="S158" i="3"/>
  <c r="T158" i="3"/>
  <c r="S159" i="3"/>
  <c r="T159" i="3"/>
  <c r="S160" i="3"/>
  <c r="T160" i="3"/>
  <c r="S161" i="3"/>
  <c r="T161" i="3"/>
  <c r="S153" i="3"/>
  <c r="S142" i="3"/>
  <c r="T142" i="3"/>
  <c r="S143" i="3"/>
  <c r="T143" i="3"/>
  <c r="S144" i="3"/>
  <c r="T144" i="3"/>
  <c r="S145" i="3"/>
  <c r="T145" i="3"/>
  <c r="S146" i="3"/>
  <c r="T146" i="3"/>
  <c r="S147" i="3"/>
  <c r="T147" i="3"/>
  <c r="S148" i="3"/>
  <c r="T148" i="3"/>
  <c r="S149" i="3"/>
  <c r="T149" i="3"/>
  <c r="S150" i="3"/>
  <c r="T150" i="3"/>
  <c r="S151" i="3"/>
  <c r="T151" i="3"/>
  <c r="S152" i="3"/>
  <c r="T152" i="3"/>
  <c r="T153" i="3"/>
  <c r="U143" i="3" l="1"/>
  <c r="V143" i="3" s="1"/>
  <c r="U159" i="3"/>
  <c r="V159" i="3" s="1"/>
  <c r="U142" i="3"/>
  <c r="V142" i="3" s="1"/>
  <c r="U154" i="3"/>
  <c r="V154" i="3" s="1"/>
  <c r="U155" i="3"/>
  <c r="V155" i="3" s="1"/>
  <c r="U160" i="3"/>
  <c r="V160" i="3" s="1"/>
  <c r="U158" i="3"/>
  <c r="V158" i="3" s="1"/>
  <c r="U156" i="3"/>
  <c r="V156" i="3" s="1"/>
  <c r="U168" i="3"/>
  <c r="V168" i="3" s="1"/>
  <c r="U166" i="3"/>
  <c r="V166" i="3" s="1"/>
  <c r="U164" i="3"/>
  <c r="V164" i="3" s="1"/>
  <c r="U162" i="3"/>
  <c r="V162" i="3" s="1"/>
  <c r="U181" i="3"/>
  <c r="V181" i="3" s="1"/>
  <c r="U179" i="3"/>
  <c r="V179" i="3" s="1"/>
  <c r="U177" i="3"/>
  <c r="V177" i="3" s="1"/>
  <c r="U175" i="3"/>
  <c r="V175" i="3" s="1"/>
  <c r="U173" i="3"/>
  <c r="V173" i="3" s="1"/>
  <c r="U171" i="3"/>
  <c r="V171" i="3" s="1"/>
  <c r="U161" i="3"/>
  <c r="V161" i="3" s="1"/>
  <c r="U157" i="3"/>
  <c r="V157" i="3" s="1"/>
  <c r="U169" i="3"/>
  <c r="V169" i="3" s="1"/>
  <c r="U165" i="3"/>
  <c r="V165" i="3" s="1"/>
  <c r="U163" i="3"/>
  <c r="V163" i="3" s="1"/>
  <c r="U182" i="3"/>
  <c r="V182" i="3" s="1"/>
  <c r="U180" i="3"/>
  <c r="V180" i="3" s="1"/>
  <c r="U178" i="3"/>
  <c r="V178" i="3" s="1"/>
  <c r="U176" i="3"/>
  <c r="V176" i="3" s="1"/>
  <c r="U174" i="3"/>
  <c r="V174" i="3" s="1"/>
  <c r="U172" i="3"/>
  <c r="V172" i="3" s="1"/>
  <c r="U170" i="3"/>
  <c r="V170" i="3" s="1"/>
  <c r="U167" i="3"/>
  <c r="V167" i="3" s="1"/>
  <c r="U150" i="3"/>
  <c r="V150" i="3" s="1"/>
  <c r="U144" i="3"/>
  <c r="V144" i="3" s="1"/>
  <c r="U148" i="3"/>
  <c r="V148" i="3" s="1"/>
  <c r="U149" i="3"/>
  <c r="V149" i="3" s="1"/>
  <c r="U151" i="3"/>
  <c r="V151" i="3" s="1"/>
  <c r="U152" i="3"/>
  <c r="V152" i="3" s="1"/>
  <c r="U153" i="3"/>
  <c r="V153" i="3" s="1"/>
  <c r="U147" i="3"/>
  <c r="V147" i="3" s="1"/>
  <c r="U146" i="3"/>
  <c r="V146" i="3" s="1"/>
  <c r="U145" i="3"/>
  <c r="V145" i="3" s="1"/>
  <c r="S131" i="3"/>
  <c r="T131" i="3"/>
  <c r="S132" i="3"/>
  <c r="T132" i="3"/>
  <c r="S133" i="3"/>
  <c r="T133" i="3"/>
  <c r="S134" i="3"/>
  <c r="T134" i="3"/>
  <c r="S135" i="3"/>
  <c r="T135" i="3"/>
  <c r="S136" i="3"/>
  <c r="T136" i="3"/>
  <c r="S137" i="3"/>
  <c r="T137" i="3"/>
  <c r="S138" i="3"/>
  <c r="T138" i="3"/>
  <c r="S139" i="3"/>
  <c r="T139" i="3"/>
  <c r="S140" i="3"/>
  <c r="T140" i="3"/>
  <c r="S141" i="3"/>
  <c r="T141" i="3"/>
  <c r="S121" i="3"/>
  <c r="T121" i="3"/>
  <c r="S122" i="3"/>
  <c r="T122" i="3"/>
  <c r="S123" i="3"/>
  <c r="T123" i="3"/>
  <c r="S124" i="3"/>
  <c r="T124" i="3"/>
  <c r="S125" i="3"/>
  <c r="T125" i="3"/>
  <c r="S126" i="3"/>
  <c r="T126" i="3"/>
  <c r="S127" i="3"/>
  <c r="T127" i="3"/>
  <c r="S128" i="3"/>
  <c r="T128" i="3"/>
  <c r="S129" i="3"/>
  <c r="T129" i="3"/>
  <c r="S130" i="3"/>
  <c r="T130" i="3"/>
  <c r="S106" i="3"/>
  <c r="T106" i="3"/>
  <c r="S107" i="3"/>
  <c r="T107" i="3"/>
  <c r="S108" i="3"/>
  <c r="T108" i="3"/>
  <c r="S109" i="3"/>
  <c r="T109" i="3"/>
  <c r="S110" i="3"/>
  <c r="T110" i="3"/>
  <c r="S111" i="3"/>
  <c r="T111" i="3"/>
  <c r="S112" i="3"/>
  <c r="T112" i="3"/>
  <c r="S113" i="3"/>
  <c r="T113" i="3"/>
  <c r="S114" i="3"/>
  <c r="T114" i="3"/>
  <c r="S115" i="3"/>
  <c r="T115" i="3"/>
  <c r="S116" i="3"/>
  <c r="T116" i="3"/>
  <c r="S117" i="3"/>
  <c r="T117" i="3"/>
  <c r="S118" i="3"/>
  <c r="T118" i="3"/>
  <c r="S119" i="3"/>
  <c r="T119" i="3"/>
  <c r="S120" i="3"/>
  <c r="T120" i="3"/>
  <c r="S88" i="3"/>
  <c r="T88" i="3"/>
  <c r="S89" i="3"/>
  <c r="T89" i="3"/>
  <c r="S90" i="3"/>
  <c r="T90" i="3"/>
  <c r="S91" i="3"/>
  <c r="T91" i="3"/>
  <c r="S92" i="3"/>
  <c r="T92" i="3"/>
  <c r="S93" i="3"/>
  <c r="T93" i="3"/>
  <c r="S94" i="3"/>
  <c r="T94" i="3"/>
  <c r="S95" i="3"/>
  <c r="T95" i="3"/>
  <c r="S96" i="3"/>
  <c r="T96" i="3"/>
  <c r="S97" i="3"/>
  <c r="T97" i="3"/>
  <c r="S98" i="3"/>
  <c r="T98" i="3"/>
  <c r="S99" i="3"/>
  <c r="T99" i="3"/>
  <c r="S100" i="3"/>
  <c r="T100" i="3"/>
  <c r="S101" i="3"/>
  <c r="T101" i="3"/>
  <c r="S102" i="3"/>
  <c r="T102" i="3"/>
  <c r="S103" i="3"/>
  <c r="T103" i="3"/>
  <c r="S104" i="3"/>
  <c r="T104" i="3"/>
  <c r="S105" i="3"/>
  <c r="T105" i="3"/>
  <c r="U90" i="3" l="1"/>
  <c r="U107" i="3"/>
  <c r="V107" i="3" s="1"/>
  <c r="U119" i="3"/>
  <c r="V119" i="3" s="1"/>
  <c r="U124" i="3"/>
  <c r="V124" i="3" s="1"/>
  <c r="U122" i="3"/>
  <c r="V122" i="3" s="1"/>
  <c r="U141" i="3"/>
  <c r="V141" i="3" s="1"/>
  <c r="U139" i="3"/>
  <c r="V139" i="3" s="1"/>
  <c r="U137" i="3"/>
  <c r="V137" i="3" s="1"/>
  <c r="U135" i="3"/>
  <c r="V135" i="3" s="1"/>
  <c r="U133" i="3"/>
  <c r="V133" i="3" s="1"/>
  <c r="U131" i="3"/>
  <c r="V131" i="3" s="1"/>
  <c r="U120" i="3"/>
  <c r="V120" i="3" s="1"/>
  <c r="U112" i="3"/>
  <c r="V112" i="3" s="1"/>
  <c r="U125" i="3"/>
  <c r="V125" i="3" s="1"/>
  <c r="U123" i="3"/>
  <c r="V123" i="3" s="1"/>
  <c r="U121" i="3"/>
  <c r="V121" i="3" s="1"/>
  <c r="U140" i="3"/>
  <c r="V140" i="3" s="1"/>
  <c r="U138" i="3"/>
  <c r="V138" i="3" s="1"/>
  <c r="U136" i="3"/>
  <c r="V136" i="3" s="1"/>
  <c r="U134" i="3"/>
  <c r="V134" i="3" s="1"/>
  <c r="U132" i="3"/>
  <c r="V132" i="3" s="1"/>
  <c r="U111" i="3"/>
  <c r="V111" i="3" s="1"/>
  <c r="U115" i="3"/>
  <c r="V115" i="3" s="1"/>
  <c r="U113" i="3"/>
  <c r="V113" i="3" s="1"/>
  <c r="U118" i="3"/>
  <c r="V118" i="3" s="1"/>
  <c r="U110" i="3"/>
  <c r="V110" i="3" s="1"/>
  <c r="U130" i="3"/>
  <c r="V130" i="3" s="1"/>
  <c r="U128" i="3"/>
  <c r="V128" i="3" s="1"/>
  <c r="U116" i="3"/>
  <c r="V116" i="3" s="1"/>
  <c r="U114" i="3"/>
  <c r="V114" i="3" s="1"/>
  <c r="U109" i="3"/>
  <c r="V109" i="3" s="1"/>
  <c r="U127" i="3"/>
  <c r="V127" i="3" s="1"/>
  <c r="U117" i="3"/>
  <c r="V117" i="3" s="1"/>
  <c r="U108" i="3"/>
  <c r="V108" i="3" s="1"/>
  <c r="U106" i="3"/>
  <c r="V106" i="3" s="1"/>
  <c r="U129" i="3"/>
  <c r="V129" i="3" s="1"/>
  <c r="U126" i="3"/>
  <c r="V126" i="3" s="1"/>
  <c r="U104" i="3"/>
  <c r="V104" i="3" s="1"/>
  <c r="U102" i="3"/>
  <c r="V102" i="3" s="1"/>
  <c r="U100" i="3"/>
  <c r="V100" i="3" s="1"/>
  <c r="U98" i="3"/>
  <c r="V98" i="3" s="1"/>
  <c r="U96" i="3"/>
  <c r="V96" i="3" s="1"/>
  <c r="U94" i="3"/>
  <c r="V94" i="3" s="1"/>
  <c r="U92" i="3"/>
  <c r="V92" i="3" s="1"/>
  <c r="V90" i="3"/>
  <c r="U88" i="3"/>
  <c r="V88" i="3" s="1"/>
  <c r="U105" i="3"/>
  <c r="V105" i="3" s="1"/>
  <c r="U103" i="3"/>
  <c r="V103" i="3" s="1"/>
  <c r="U101" i="3"/>
  <c r="V101" i="3" s="1"/>
  <c r="U99" i="3"/>
  <c r="V99" i="3" s="1"/>
  <c r="U97" i="3"/>
  <c r="V97" i="3" s="1"/>
  <c r="U95" i="3"/>
  <c r="V95" i="3" s="1"/>
  <c r="U93" i="3"/>
  <c r="V93" i="3" s="1"/>
  <c r="U91" i="3"/>
  <c r="V91" i="3" s="1"/>
  <c r="U89" i="3"/>
  <c r="V89" i="3" s="1"/>
  <c r="S69" i="3"/>
  <c r="T69" i="3"/>
  <c r="S70" i="3"/>
  <c r="T70" i="3"/>
  <c r="S71" i="3"/>
  <c r="T71" i="3"/>
  <c r="S72" i="3"/>
  <c r="T72" i="3"/>
  <c r="S73" i="3"/>
  <c r="T73" i="3"/>
  <c r="S74" i="3"/>
  <c r="T74" i="3"/>
  <c r="S75" i="3"/>
  <c r="T75" i="3"/>
  <c r="S76" i="3"/>
  <c r="T76" i="3"/>
  <c r="S77" i="3"/>
  <c r="T77" i="3"/>
  <c r="S78" i="3"/>
  <c r="T78" i="3"/>
  <c r="S79" i="3"/>
  <c r="T79" i="3"/>
  <c r="S80" i="3"/>
  <c r="T80" i="3"/>
  <c r="S81" i="3"/>
  <c r="T81" i="3"/>
  <c r="S82" i="3"/>
  <c r="T82" i="3"/>
  <c r="S83" i="3"/>
  <c r="T83" i="3"/>
  <c r="S84" i="3"/>
  <c r="T84" i="3"/>
  <c r="S85" i="3"/>
  <c r="T85" i="3"/>
  <c r="S86" i="3"/>
  <c r="T86" i="3"/>
  <c r="S87" i="3"/>
  <c r="T87" i="3"/>
  <c r="S56" i="3"/>
  <c r="T56" i="3"/>
  <c r="S57" i="3"/>
  <c r="T57" i="3"/>
  <c r="S58" i="3"/>
  <c r="T58" i="3"/>
  <c r="S59" i="3"/>
  <c r="T59" i="3"/>
  <c r="S60" i="3"/>
  <c r="T60" i="3"/>
  <c r="S61" i="3"/>
  <c r="T61" i="3"/>
  <c r="S62" i="3"/>
  <c r="T62" i="3"/>
  <c r="S63" i="3"/>
  <c r="T63" i="3"/>
  <c r="S64" i="3"/>
  <c r="T64" i="3"/>
  <c r="S65" i="3"/>
  <c r="T65" i="3"/>
  <c r="S66" i="3"/>
  <c r="T66" i="3"/>
  <c r="S67" i="3"/>
  <c r="T67" i="3"/>
  <c r="U69" i="3" l="1"/>
  <c r="V69" i="3" s="1"/>
  <c r="U84" i="3"/>
  <c r="V84" i="3" s="1"/>
  <c r="U74" i="3"/>
  <c r="V74" i="3" s="1"/>
  <c r="U70" i="3"/>
  <c r="V70" i="3" s="1"/>
  <c r="U67" i="3"/>
  <c r="V67" i="3" s="1"/>
  <c r="U65" i="3"/>
  <c r="V65" i="3" s="1"/>
  <c r="U63" i="3"/>
  <c r="V63" i="3" s="1"/>
  <c r="U61" i="3"/>
  <c r="V61" i="3" s="1"/>
  <c r="U59" i="3"/>
  <c r="V59" i="3" s="1"/>
  <c r="U57" i="3"/>
  <c r="V57" i="3" s="1"/>
  <c r="U87" i="3"/>
  <c r="V87" i="3" s="1"/>
  <c r="U85" i="3"/>
  <c r="V85" i="3" s="1"/>
  <c r="U83" i="3"/>
  <c r="V83" i="3" s="1"/>
  <c r="U81" i="3"/>
  <c r="V81" i="3" s="1"/>
  <c r="U79" i="3"/>
  <c r="V79" i="3" s="1"/>
  <c r="U73" i="3"/>
  <c r="V73" i="3" s="1"/>
  <c r="U76" i="3"/>
  <c r="V76" i="3" s="1"/>
  <c r="U71" i="3"/>
  <c r="V71" i="3" s="1"/>
  <c r="U75" i="3"/>
  <c r="V75" i="3" s="1"/>
  <c r="U72" i="3"/>
  <c r="V72" i="3" s="1"/>
  <c r="U66" i="3"/>
  <c r="V66" i="3" s="1"/>
  <c r="U64" i="3"/>
  <c r="V64" i="3" s="1"/>
  <c r="U62" i="3"/>
  <c r="V62" i="3" s="1"/>
  <c r="U60" i="3"/>
  <c r="V60" i="3" s="1"/>
  <c r="U58" i="3"/>
  <c r="V58" i="3" s="1"/>
  <c r="U56" i="3"/>
  <c r="V56" i="3" s="1"/>
  <c r="U86" i="3"/>
  <c r="V86" i="3" s="1"/>
  <c r="U82" i="3"/>
  <c r="V82" i="3" s="1"/>
  <c r="U80" i="3"/>
  <c r="V80" i="3" s="1"/>
  <c r="U78" i="3"/>
  <c r="V78" i="3" s="1"/>
  <c r="U77" i="3"/>
  <c r="V77" i="3" s="1"/>
  <c r="S41" i="3"/>
  <c r="T41" i="3"/>
  <c r="S42" i="3"/>
  <c r="T42" i="3"/>
  <c r="S43" i="3"/>
  <c r="T43" i="3"/>
  <c r="S44" i="3"/>
  <c r="T44" i="3"/>
  <c r="S45" i="3"/>
  <c r="T45" i="3"/>
  <c r="S46" i="3"/>
  <c r="T46" i="3"/>
  <c r="S47" i="3"/>
  <c r="T47" i="3"/>
  <c r="S48" i="3"/>
  <c r="T48" i="3"/>
  <c r="S49" i="3"/>
  <c r="T49" i="3"/>
  <c r="S50" i="3"/>
  <c r="T50" i="3"/>
  <c r="S51" i="3"/>
  <c r="T51" i="3"/>
  <c r="S52" i="3"/>
  <c r="T52" i="3"/>
  <c r="S53" i="3"/>
  <c r="T53" i="3"/>
  <c r="S54" i="3"/>
  <c r="T54" i="3"/>
  <c r="S55" i="3"/>
  <c r="T55" i="3"/>
  <c r="U41" i="3" l="1"/>
  <c r="V41" i="3" s="1"/>
  <c r="U49" i="3"/>
  <c r="V49" i="3" s="1"/>
  <c r="U44" i="3"/>
  <c r="V44" i="3" s="1"/>
  <c r="U43" i="3"/>
  <c r="V43" i="3" s="1"/>
  <c r="U54" i="3"/>
  <c r="V54" i="3" s="1"/>
  <c r="U52" i="3"/>
  <c r="V52" i="3" s="1"/>
  <c r="U50" i="3"/>
  <c r="V50" i="3" s="1"/>
  <c r="U48" i="3"/>
  <c r="V48" i="3" s="1"/>
  <c r="U46" i="3"/>
  <c r="V46" i="3" s="1"/>
  <c r="U55" i="3"/>
  <c r="V55" i="3" s="1"/>
  <c r="U53" i="3"/>
  <c r="V53" i="3" s="1"/>
  <c r="U42" i="3"/>
  <c r="V42" i="3" s="1"/>
  <c r="U51" i="3"/>
  <c r="V51" i="3" s="1"/>
  <c r="U47" i="3"/>
  <c r="V47" i="3" s="1"/>
  <c r="U45" i="3"/>
  <c r="V45" i="3" s="1"/>
  <c r="S31" i="3"/>
  <c r="T31" i="3"/>
  <c r="S32" i="3"/>
  <c r="T32" i="3"/>
  <c r="S33" i="3"/>
  <c r="T33" i="3"/>
  <c r="S34" i="3"/>
  <c r="T34" i="3"/>
  <c r="S35" i="3"/>
  <c r="T35" i="3"/>
  <c r="S36" i="3"/>
  <c r="T36" i="3"/>
  <c r="S37" i="3"/>
  <c r="T37" i="3"/>
  <c r="S38" i="3"/>
  <c r="T38" i="3"/>
  <c r="S39" i="3"/>
  <c r="T39" i="3"/>
  <c r="S40" i="3"/>
  <c r="T40" i="3"/>
  <c r="U40" i="3" l="1"/>
  <c r="V40" i="3" s="1"/>
  <c r="U39" i="3"/>
  <c r="V39" i="3" s="1"/>
  <c r="U38" i="3"/>
  <c r="V38" i="3" s="1"/>
  <c r="U37" i="3"/>
  <c r="V37" i="3" s="1"/>
  <c r="U36" i="3"/>
  <c r="V36" i="3" s="1"/>
  <c r="U35" i="3"/>
  <c r="V35" i="3" s="1"/>
  <c r="U34" i="3"/>
  <c r="V34" i="3" s="1"/>
  <c r="U33" i="3"/>
  <c r="V33" i="3" s="1"/>
  <c r="U32" i="3"/>
  <c r="V32" i="3" s="1"/>
  <c r="U31" i="3"/>
  <c r="V31" i="3" s="1"/>
  <c r="S15" i="3"/>
  <c r="T15" i="3"/>
  <c r="S16" i="3"/>
  <c r="T16" i="3"/>
  <c r="S17" i="3"/>
  <c r="T17" i="3"/>
  <c r="S18" i="3"/>
  <c r="T18" i="3"/>
  <c r="S19" i="3"/>
  <c r="T19" i="3"/>
  <c r="S20" i="3"/>
  <c r="T20" i="3"/>
  <c r="S21" i="3"/>
  <c r="T21" i="3"/>
  <c r="S22" i="3"/>
  <c r="T22" i="3"/>
  <c r="S23" i="3"/>
  <c r="T23" i="3"/>
  <c r="S24" i="3"/>
  <c r="T24" i="3"/>
  <c r="S25" i="3"/>
  <c r="T25" i="3"/>
  <c r="S26" i="3"/>
  <c r="T26" i="3"/>
  <c r="S27" i="3"/>
  <c r="T27" i="3"/>
  <c r="S28" i="3"/>
  <c r="T28" i="3"/>
  <c r="S29" i="3"/>
  <c r="T29" i="3"/>
  <c r="S30" i="3"/>
  <c r="T30" i="3"/>
  <c r="U29" i="3" l="1"/>
  <c r="V29" i="3" s="1"/>
  <c r="U27" i="3"/>
  <c r="V27" i="3" s="1"/>
  <c r="U25" i="3"/>
  <c r="V25" i="3" s="1"/>
  <c r="U23" i="3"/>
  <c r="V23" i="3" s="1"/>
  <c r="U19" i="3"/>
  <c r="V19" i="3" s="1"/>
  <c r="U17" i="3"/>
  <c r="V17" i="3" s="1"/>
  <c r="U15" i="3"/>
  <c r="V15" i="3" s="1"/>
  <c r="U30" i="3"/>
  <c r="V30" i="3" s="1"/>
  <c r="U28" i="3"/>
  <c r="V28" i="3" s="1"/>
  <c r="U22" i="3"/>
  <c r="V22" i="3" s="1"/>
  <c r="U26" i="3"/>
  <c r="V26" i="3" s="1"/>
  <c r="U24" i="3"/>
  <c r="V24" i="3" s="1"/>
  <c r="U20" i="3"/>
  <c r="V20" i="3" s="1"/>
  <c r="U18" i="3"/>
  <c r="V18" i="3" s="1"/>
  <c r="U21" i="3"/>
  <c r="V21" i="3" s="1"/>
  <c r="U16" i="3"/>
  <c r="V16" i="3" s="1"/>
  <c r="S5" i="3"/>
  <c r="T5" i="3"/>
  <c r="S6" i="3"/>
  <c r="T6" i="3"/>
  <c r="S7" i="3"/>
  <c r="T7" i="3"/>
  <c r="S8" i="3"/>
  <c r="T8" i="3"/>
  <c r="S9" i="3"/>
  <c r="T9" i="3"/>
  <c r="S10" i="3"/>
  <c r="T10" i="3"/>
  <c r="S11" i="3"/>
  <c r="T11" i="3"/>
  <c r="S12" i="3"/>
  <c r="T12" i="3"/>
  <c r="S13" i="3"/>
  <c r="T13" i="3"/>
  <c r="S14" i="3"/>
  <c r="T14" i="3"/>
  <c r="T4" i="3"/>
  <c r="S4" i="3"/>
  <c r="U4" i="3" l="1"/>
  <c r="V4" i="3" s="1"/>
  <c r="U13" i="3"/>
  <c r="V13" i="3" s="1"/>
  <c r="U11" i="3"/>
  <c r="V11" i="3" s="1"/>
  <c r="U7" i="3"/>
  <c r="V7" i="3" s="1"/>
  <c r="U5" i="3"/>
  <c r="V5" i="3" s="1"/>
  <c r="U14" i="3"/>
  <c r="V14" i="3" s="1"/>
  <c r="U12" i="3"/>
  <c r="V12" i="3" s="1"/>
  <c r="U10" i="3"/>
  <c r="V10" i="3" s="1"/>
  <c r="U8" i="3"/>
  <c r="V8" i="3" s="1"/>
  <c r="U6" i="3"/>
  <c r="V6" i="3" s="1"/>
  <c r="U9" i="3"/>
  <c r="V9" i="3" s="1"/>
  <c r="Q649" i="1"/>
  <c r="T649" i="1" s="1"/>
  <c r="R649" i="1"/>
  <c r="Q650" i="1"/>
  <c r="T650" i="1" s="1"/>
  <c r="R650" i="1"/>
  <c r="Q651" i="1"/>
  <c r="R651" i="1"/>
  <c r="Q530" i="1"/>
  <c r="R530" i="1"/>
  <c r="Q531" i="1"/>
  <c r="T531" i="1" s="1"/>
  <c r="R531" i="1"/>
  <c r="Q532" i="1"/>
  <c r="T532" i="1" s="1"/>
  <c r="R532" i="1"/>
  <c r="Q533" i="1"/>
  <c r="T533" i="1" s="1"/>
  <c r="R533" i="1"/>
  <c r="Q534" i="1"/>
  <c r="R534" i="1"/>
  <c r="Q535" i="1"/>
  <c r="T535" i="1" s="1"/>
  <c r="R535" i="1"/>
  <c r="Q536" i="1"/>
  <c r="R536" i="1"/>
  <c r="Q537" i="1"/>
  <c r="R537" i="1"/>
  <c r="Q538" i="1"/>
  <c r="R538" i="1"/>
  <c r="Q539" i="1"/>
  <c r="R539" i="1"/>
  <c r="Q540" i="1"/>
  <c r="R540" i="1"/>
  <c r="Q541" i="1"/>
  <c r="R541" i="1"/>
  <c r="Q542" i="1"/>
  <c r="R542" i="1"/>
  <c r="Q543" i="1"/>
  <c r="R543" i="1"/>
  <c r="Q544" i="1"/>
  <c r="R544" i="1"/>
  <c r="Q545" i="1"/>
  <c r="T545" i="1" s="1"/>
  <c r="R545" i="1"/>
  <c r="Q546" i="1"/>
  <c r="R546" i="1"/>
  <c r="Q547" i="1"/>
  <c r="R547" i="1"/>
  <c r="Q548" i="1"/>
  <c r="R548" i="1"/>
  <c r="Q549" i="1"/>
  <c r="R549" i="1"/>
  <c r="Q550" i="1"/>
  <c r="R550" i="1"/>
  <c r="Q551" i="1"/>
  <c r="R551" i="1"/>
  <c r="Q552" i="1"/>
  <c r="R552" i="1"/>
  <c r="Q553" i="1"/>
  <c r="R553" i="1"/>
  <c r="Q554" i="1"/>
  <c r="R554" i="1"/>
  <c r="Q555" i="1"/>
  <c r="R555" i="1"/>
  <c r="Q556" i="1"/>
  <c r="R556" i="1"/>
  <c r="Q557" i="1"/>
  <c r="R557" i="1"/>
  <c r="Q558" i="1"/>
  <c r="R558" i="1"/>
  <c r="Q559" i="1"/>
  <c r="R559" i="1"/>
  <c r="Q560" i="1"/>
  <c r="R560" i="1"/>
  <c r="Q561" i="1"/>
  <c r="R561" i="1"/>
  <c r="Q562" i="1"/>
  <c r="R562" i="1"/>
  <c r="Q563" i="1"/>
  <c r="R563" i="1"/>
  <c r="Q564" i="1"/>
  <c r="R564" i="1"/>
  <c r="Q565" i="1"/>
  <c r="R565" i="1"/>
  <c r="Q566" i="1"/>
  <c r="R566" i="1"/>
  <c r="Q567" i="1"/>
  <c r="R567" i="1"/>
  <c r="Q568" i="1"/>
  <c r="R568" i="1"/>
  <c r="Q569" i="1"/>
  <c r="R569" i="1"/>
  <c r="Q570" i="1"/>
  <c r="R570" i="1"/>
  <c r="Q571" i="1"/>
  <c r="R571" i="1"/>
  <c r="Q572" i="1"/>
  <c r="R572" i="1"/>
  <c r="Q573" i="1"/>
  <c r="R573" i="1"/>
  <c r="Q574" i="1"/>
  <c r="R574" i="1"/>
  <c r="Q575" i="1"/>
  <c r="R575" i="1"/>
  <c r="Q576" i="1"/>
  <c r="R576" i="1"/>
  <c r="Q577" i="1"/>
  <c r="R577" i="1"/>
  <c r="Q578" i="1"/>
  <c r="R578" i="1"/>
  <c r="Q579" i="1"/>
  <c r="T579" i="1" s="1"/>
  <c r="R579" i="1"/>
  <c r="Q580" i="1"/>
  <c r="R580" i="1"/>
  <c r="Q581" i="1"/>
  <c r="R581" i="1"/>
  <c r="Q582" i="1"/>
  <c r="R582" i="1"/>
  <c r="Q583" i="1"/>
  <c r="T583" i="1" s="1"/>
  <c r="R583" i="1"/>
  <c r="Q584" i="1"/>
  <c r="R584" i="1"/>
  <c r="Q585" i="1"/>
  <c r="R585" i="1"/>
  <c r="Q586" i="1"/>
  <c r="R586" i="1"/>
  <c r="Q587" i="1"/>
  <c r="R587" i="1"/>
  <c r="Q588" i="1"/>
  <c r="R588" i="1"/>
  <c r="Q589" i="1"/>
  <c r="R589" i="1"/>
  <c r="Q590" i="1"/>
  <c r="R590" i="1"/>
  <c r="Q591" i="1"/>
  <c r="R591" i="1"/>
  <c r="Q592" i="1"/>
  <c r="R592" i="1"/>
  <c r="Q593" i="1"/>
  <c r="R593" i="1"/>
  <c r="Q594" i="1"/>
  <c r="R594" i="1"/>
  <c r="Q595" i="1"/>
  <c r="R595" i="1"/>
  <c r="Q596" i="1"/>
  <c r="R596" i="1"/>
  <c r="Q597" i="1"/>
  <c r="R597" i="1"/>
  <c r="Q598" i="1"/>
  <c r="R598" i="1"/>
  <c r="Q599" i="1"/>
  <c r="R599" i="1"/>
  <c r="Q600" i="1"/>
  <c r="R600" i="1"/>
  <c r="Q601" i="1"/>
  <c r="R601" i="1"/>
  <c r="Q602" i="1"/>
  <c r="R602" i="1"/>
  <c r="Q603" i="1"/>
  <c r="R603" i="1"/>
  <c r="Q604" i="1"/>
  <c r="R604" i="1"/>
  <c r="Q605" i="1"/>
  <c r="R605" i="1"/>
  <c r="Q606" i="1"/>
  <c r="R606" i="1"/>
  <c r="Q607" i="1"/>
  <c r="R607" i="1"/>
  <c r="Q608" i="1"/>
  <c r="R608" i="1"/>
  <c r="Q609" i="1"/>
  <c r="R609" i="1"/>
  <c r="Q610" i="1"/>
  <c r="R610" i="1"/>
  <c r="Q611" i="1"/>
  <c r="R611" i="1"/>
  <c r="Q612" i="1"/>
  <c r="R612" i="1"/>
  <c r="Q613" i="1"/>
  <c r="R613" i="1"/>
  <c r="Q614" i="1"/>
  <c r="R614" i="1"/>
  <c r="Q615" i="1"/>
  <c r="R615" i="1"/>
  <c r="Q616" i="1"/>
  <c r="R616" i="1"/>
  <c r="Q617" i="1"/>
  <c r="R617" i="1"/>
  <c r="Q618" i="1"/>
  <c r="R618" i="1"/>
  <c r="Q619" i="1"/>
  <c r="R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3" i="1"/>
  <c r="R633" i="1"/>
  <c r="Q634" i="1"/>
  <c r="R634" i="1"/>
  <c r="Q635" i="1"/>
  <c r="R635" i="1"/>
  <c r="Q636" i="1"/>
  <c r="R636" i="1"/>
  <c r="Q637" i="1"/>
  <c r="R637" i="1"/>
  <c r="Q638" i="1"/>
  <c r="R638" i="1"/>
  <c r="Q639" i="1"/>
  <c r="R639" i="1"/>
  <c r="Q640" i="1"/>
  <c r="R640" i="1"/>
  <c r="Q641" i="1"/>
  <c r="R641" i="1"/>
  <c r="Q642" i="1"/>
  <c r="R642" i="1"/>
  <c r="Q643" i="1"/>
  <c r="R643"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T446" i="1" s="1"/>
  <c r="Q447" i="1"/>
  <c r="Q448" i="1"/>
  <c r="Q449" i="1"/>
  <c r="Q450" i="1"/>
  <c r="Q451" i="1"/>
  <c r="Q452" i="1"/>
  <c r="Q453" i="1"/>
  <c r="Q454" i="1"/>
  <c r="Q455" i="1"/>
  <c r="Q456" i="1"/>
  <c r="T456" i="1" s="1"/>
  <c r="Q457" i="1"/>
  <c r="Q458" i="1"/>
  <c r="T458" i="1" s="1"/>
  <c r="Q459" i="1"/>
  <c r="Q460" i="1"/>
  <c r="Q461" i="1"/>
  <c r="Q462" i="1"/>
  <c r="T462" i="1" s="1"/>
  <c r="Q463" i="1"/>
  <c r="Q464" i="1"/>
  <c r="T464" i="1" s="1"/>
  <c r="Q465" i="1"/>
  <c r="Q466" i="1"/>
  <c r="T466" i="1" s="1"/>
  <c r="Q467" i="1"/>
  <c r="Q468" i="1"/>
  <c r="Q469" i="1"/>
  <c r="Q470" i="1"/>
  <c r="Q471" i="1"/>
  <c r="Q472" i="1"/>
  <c r="T472" i="1" s="1"/>
  <c r="Q473" i="1"/>
  <c r="Q474" i="1"/>
  <c r="Q475" i="1"/>
  <c r="Q476" i="1"/>
  <c r="T476" i="1" s="1"/>
  <c r="Q477" i="1"/>
  <c r="Q478" i="1"/>
  <c r="Q479" i="1"/>
  <c r="Q480" i="1"/>
  <c r="Q481" i="1"/>
  <c r="Q482" i="1"/>
  <c r="Q483" i="1"/>
  <c r="Q484" i="1"/>
  <c r="Q485" i="1"/>
  <c r="Q486" i="1"/>
  <c r="Q487" i="1"/>
  <c r="Q488" i="1"/>
  <c r="Q489" i="1"/>
  <c r="Q490" i="1"/>
  <c r="Q491" i="1"/>
  <c r="Q492" i="1"/>
  <c r="Q493" i="1"/>
  <c r="Q494" i="1"/>
  <c r="T494" i="1" s="1"/>
  <c r="Q495" i="1"/>
  <c r="Q496" i="1"/>
  <c r="T496" i="1" s="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T524" i="1" s="1"/>
  <c r="Q525" i="1"/>
  <c r="Q526" i="1"/>
  <c r="Q527" i="1"/>
  <c r="Q528" i="1"/>
  <c r="T528" i="1" s="1"/>
  <c r="Q529"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475" i="1"/>
  <c r="R476" i="1"/>
  <c r="R477" i="1"/>
  <c r="R478" i="1"/>
  <c r="R479" i="1"/>
  <c r="R480" i="1"/>
  <c r="R481" i="1"/>
  <c r="R482" i="1"/>
  <c r="R483" i="1"/>
  <c r="R484" i="1"/>
  <c r="R485" i="1"/>
  <c r="R486" i="1"/>
  <c r="R487" i="1"/>
  <c r="R488" i="1"/>
  <c r="R489" i="1"/>
  <c r="R490" i="1"/>
  <c r="R491" i="1"/>
  <c r="R492" i="1"/>
  <c r="R493" i="1"/>
  <c r="R494" i="1"/>
  <c r="R474" i="1"/>
  <c r="R452" i="1"/>
  <c r="R453" i="1"/>
  <c r="R454" i="1"/>
  <c r="R455" i="1"/>
  <c r="R456" i="1"/>
  <c r="R457" i="1"/>
  <c r="R458" i="1"/>
  <c r="R459" i="1"/>
  <c r="R460" i="1"/>
  <c r="R461" i="1"/>
  <c r="R462" i="1"/>
  <c r="R463" i="1"/>
  <c r="R464" i="1"/>
  <c r="R465" i="1"/>
  <c r="R466" i="1"/>
  <c r="R467" i="1"/>
  <c r="R468" i="1"/>
  <c r="R469" i="1"/>
  <c r="R470" i="1"/>
  <c r="R471" i="1"/>
  <c r="R472" i="1"/>
  <c r="R473" i="1"/>
  <c r="S517" i="1" l="1"/>
  <c r="T517" i="1" s="1"/>
  <c r="S509" i="1"/>
  <c r="T509" i="1" s="1"/>
  <c r="S501" i="1"/>
  <c r="T501" i="1" s="1"/>
  <c r="S477" i="1"/>
  <c r="T477" i="1" s="1"/>
  <c r="S472" i="1"/>
  <c r="S463" i="1"/>
  <c r="S528" i="1"/>
  <c r="S520" i="1"/>
  <c r="T520" i="1" s="1"/>
  <c r="S488" i="1"/>
  <c r="T488" i="1" s="1"/>
  <c r="S641" i="1"/>
  <c r="T641" i="1" s="1"/>
  <c r="S629" i="1"/>
  <c r="T629" i="1" s="1"/>
  <c r="S609" i="1"/>
  <c r="T609" i="1" s="1"/>
  <c r="S573" i="1"/>
  <c r="T573" i="1" s="1"/>
  <c r="S569" i="1"/>
  <c r="T569" i="1" s="1"/>
  <c r="S565" i="1"/>
  <c r="T565" i="1" s="1"/>
  <c r="S561" i="1"/>
  <c r="T561" i="1" s="1"/>
  <c r="S557" i="1"/>
  <c r="T557" i="1" s="1"/>
  <c r="S553" i="1"/>
  <c r="T553" i="1" s="1"/>
  <c r="S549" i="1"/>
  <c r="T549" i="1" s="1"/>
  <c r="S541" i="1"/>
  <c r="T541" i="1" s="1"/>
  <c r="S537" i="1"/>
  <c r="T537" i="1" s="1"/>
  <c r="S505" i="1"/>
  <c r="T505" i="1" s="1"/>
  <c r="S594" i="1"/>
  <c r="T594" i="1" s="1"/>
  <c r="S574" i="1"/>
  <c r="T574" i="1" s="1"/>
  <c r="S570" i="1"/>
  <c r="T570" i="1" s="1"/>
  <c r="S566" i="1"/>
  <c r="T566" i="1" s="1"/>
  <c r="S562" i="1"/>
  <c r="T562" i="1" s="1"/>
  <c r="S558" i="1"/>
  <c r="T558" i="1" s="1"/>
  <c r="S554" i="1"/>
  <c r="T554" i="1" s="1"/>
  <c r="S550" i="1"/>
  <c r="T550" i="1" s="1"/>
  <c r="S546" i="1"/>
  <c r="T546" i="1" s="1"/>
  <c r="S542" i="1"/>
  <c r="T542" i="1" s="1"/>
  <c r="S538" i="1"/>
  <c r="T538" i="1" s="1"/>
  <c r="S521" i="1"/>
  <c r="T521" i="1" s="1"/>
  <c r="S513" i="1"/>
  <c r="T513" i="1" s="1"/>
  <c r="S638" i="1"/>
  <c r="T638" i="1" s="1"/>
  <c r="S626" i="1"/>
  <c r="T626" i="1" s="1"/>
  <c r="S511" i="1"/>
  <c r="T511" i="1" s="1"/>
  <c r="S519" i="1"/>
  <c r="T519" i="1" s="1"/>
  <c r="S503" i="1"/>
  <c r="T503" i="1" s="1"/>
  <c r="S486" i="1"/>
  <c r="T486" i="1" s="1"/>
  <c r="S640" i="1"/>
  <c r="T640" i="1" s="1"/>
  <c r="S616" i="1"/>
  <c r="T616" i="1" s="1"/>
  <c r="S568" i="1"/>
  <c r="T568" i="1" s="1"/>
  <c r="S560" i="1"/>
  <c r="T560" i="1" s="1"/>
  <c r="S548" i="1"/>
  <c r="T548" i="1" s="1"/>
  <c r="S540" i="1"/>
  <c r="T540" i="1" s="1"/>
  <c r="S536" i="1"/>
  <c r="T536" i="1" s="1"/>
  <c r="S523" i="1"/>
  <c r="T523" i="1" s="1"/>
  <c r="S515" i="1"/>
  <c r="T515" i="1" s="1"/>
  <c r="S507" i="1"/>
  <c r="T507" i="1" s="1"/>
  <c r="S499" i="1"/>
  <c r="T499" i="1" s="1"/>
  <c r="S639" i="1"/>
  <c r="T639" i="1" s="1"/>
  <c r="S623" i="1"/>
  <c r="T623" i="1" s="1"/>
  <c r="S615" i="1"/>
  <c r="T615" i="1" s="1"/>
  <c r="S575" i="1"/>
  <c r="T575" i="1" s="1"/>
  <c r="S571" i="1"/>
  <c r="T571" i="1" s="1"/>
  <c r="S567" i="1"/>
  <c r="T567" i="1" s="1"/>
  <c r="S563" i="1"/>
  <c r="T563" i="1" s="1"/>
  <c r="S559" i="1"/>
  <c r="T559" i="1" s="1"/>
  <c r="S555" i="1"/>
  <c r="T555" i="1" s="1"/>
  <c r="S551" i="1"/>
  <c r="T551" i="1" s="1"/>
  <c r="S547" i="1"/>
  <c r="T547" i="1" s="1"/>
  <c r="S543" i="1"/>
  <c r="T543" i="1" s="1"/>
  <c r="S539" i="1"/>
  <c r="T539" i="1" s="1"/>
  <c r="S476" i="1"/>
  <c r="S572" i="1"/>
  <c r="T572" i="1" s="1"/>
  <c r="S564" i="1"/>
  <c r="T564" i="1" s="1"/>
  <c r="S544" i="1"/>
  <c r="T544" i="1" s="1"/>
  <c r="S462" i="1"/>
  <c r="S482" i="1"/>
  <c r="T482" i="1" s="1"/>
  <c r="S494" i="1"/>
  <c r="S532" i="1"/>
  <c r="S556" i="1"/>
  <c r="T556" i="1" s="1"/>
  <c r="S545" i="1"/>
  <c r="S552" i="1"/>
  <c r="T552" i="1" s="1"/>
  <c r="T497" i="1"/>
  <c r="S497" i="1"/>
  <c r="T529" i="1"/>
  <c r="S529" i="1"/>
  <c r="S489" i="1"/>
  <c r="T489" i="1" s="1"/>
  <c r="S481" i="1"/>
  <c r="T481" i="1" s="1"/>
  <c r="T473" i="1"/>
  <c r="S473" i="1"/>
  <c r="T465" i="1"/>
  <c r="S465" i="1"/>
  <c r="T457" i="1"/>
  <c r="S457" i="1"/>
  <c r="T642" i="1"/>
  <c r="S642" i="1"/>
  <c r="T634" i="1"/>
  <c r="S634" i="1"/>
  <c r="T630" i="1"/>
  <c r="S630" i="1"/>
  <c r="T622" i="1"/>
  <c r="S622" i="1"/>
  <c r="T618" i="1"/>
  <c r="S618" i="1"/>
  <c r="T614" i="1"/>
  <c r="S614" i="1"/>
  <c r="T610" i="1"/>
  <c r="S610" i="1"/>
  <c r="T606" i="1"/>
  <c r="S606" i="1"/>
  <c r="T602" i="1"/>
  <c r="S602" i="1"/>
  <c r="T598" i="1"/>
  <c r="S598" i="1"/>
  <c r="T590" i="1"/>
  <c r="S590" i="1"/>
  <c r="T586" i="1"/>
  <c r="S586" i="1"/>
  <c r="T582" i="1"/>
  <c r="S582" i="1"/>
  <c r="T578" i="1"/>
  <c r="S578" i="1"/>
  <c r="T534" i="1"/>
  <c r="S534" i="1"/>
  <c r="T530" i="1"/>
  <c r="S530" i="1"/>
  <c r="T651" i="1"/>
  <c r="S651" i="1"/>
  <c r="S504" i="1"/>
  <c r="T504" i="1" s="1"/>
  <c r="S524" i="1"/>
  <c r="S487" i="1"/>
  <c r="T487" i="1" s="1"/>
  <c r="S479" i="1"/>
  <c r="T479" i="1" s="1"/>
  <c r="T471" i="1"/>
  <c r="S471" i="1"/>
  <c r="T463" i="1"/>
  <c r="T415" i="1"/>
  <c r="T637" i="1"/>
  <c r="S637" i="1"/>
  <c r="T633" i="1"/>
  <c r="S633" i="1"/>
  <c r="T625" i="1"/>
  <c r="S625" i="1"/>
  <c r="T621" i="1"/>
  <c r="S621" i="1"/>
  <c r="T617" i="1"/>
  <c r="S617" i="1"/>
  <c r="T613" i="1"/>
  <c r="S613" i="1"/>
  <c r="T605" i="1"/>
  <c r="S605" i="1"/>
  <c r="T601" i="1"/>
  <c r="S601" i="1"/>
  <c r="T597" i="1"/>
  <c r="S597" i="1"/>
  <c r="T593" i="1"/>
  <c r="S593" i="1"/>
  <c r="T589" i="1"/>
  <c r="S589" i="1"/>
  <c r="T585" i="1"/>
  <c r="S585" i="1"/>
  <c r="T581" i="1"/>
  <c r="S581" i="1"/>
  <c r="T577" i="1"/>
  <c r="S577" i="1"/>
  <c r="T526" i="1"/>
  <c r="S526" i="1"/>
  <c r="S518" i="1"/>
  <c r="T518" i="1" s="1"/>
  <c r="S510" i="1"/>
  <c r="T510" i="1" s="1"/>
  <c r="S502" i="1"/>
  <c r="T502" i="1" s="1"/>
  <c r="T478" i="1"/>
  <c r="S478" i="1"/>
  <c r="S470" i="1"/>
  <c r="T470" i="1" s="1"/>
  <c r="S454" i="1"/>
  <c r="T454" i="1" s="1"/>
  <c r="T414" i="1"/>
  <c r="S458" i="1"/>
  <c r="T495" i="1"/>
  <c r="S495" i="1"/>
  <c r="S453" i="1"/>
  <c r="T453" i="1" s="1"/>
  <c r="T413" i="1"/>
  <c r="T636" i="1"/>
  <c r="S636" i="1"/>
  <c r="T608" i="1"/>
  <c r="S608" i="1"/>
  <c r="T600" i="1"/>
  <c r="S600" i="1"/>
  <c r="T592" i="1"/>
  <c r="S592" i="1"/>
  <c r="T584" i="1"/>
  <c r="S584" i="1"/>
  <c r="T576" i="1"/>
  <c r="S576" i="1"/>
  <c r="T527" i="1"/>
  <c r="S527" i="1"/>
  <c r="S483" i="1"/>
  <c r="T483" i="1" s="1"/>
  <c r="S514" i="1"/>
  <c r="T514" i="1" s="1"/>
  <c r="S498" i="1"/>
  <c r="T498" i="1" s="1"/>
  <c r="T525" i="1"/>
  <c r="S525" i="1"/>
  <c r="S493" i="1"/>
  <c r="T493" i="1" s="1"/>
  <c r="S485" i="1"/>
  <c r="T485" i="1" s="1"/>
  <c r="T469" i="1"/>
  <c r="S469" i="1"/>
  <c r="T461" i="1"/>
  <c r="S461" i="1"/>
  <c r="T632" i="1"/>
  <c r="S632" i="1"/>
  <c r="T628" i="1"/>
  <c r="S628" i="1"/>
  <c r="T624" i="1"/>
  <c r="S624" i="1"/>
  <c r="T620" i="1"/>
  <c r="S620" i="1"/>
  <c r="T612" i="1"/>
  <c r="S612" i="1"/>
  <c r="T604" i="1"/>
  <c r="S604" i="1"/>
  <c r="T596" i="1"/>
  <c r="S596" i="1"/>
  <c r="T588" i="1"/>
  <c r="S588" i="1"/>
  <c r="T580" i="1"/>
  <c r="S580" i="1"/>
  <c r="S516" i="1"/>
  <c r="T516" i="1" s="1"/>
  <c r="S508" i="1"/>
  <c r="T508" i="1" s="1"/>
  <c r="S500" i="1"/>
  <c r="T500" i="1" s="1"/>
  <c r="S492" i="1"/>
  <c r="T492" i="1" s="1"/>
  <c r="S484" i="1"/>
  <c r="T484" i="1" s="1"/>
  <c r="T468" i="1"/>
  <c r="S468" i="1"/>
  <c r="T460" i="1"/>
  <c r="S460" i="1"/>
  <c r="S452" i="1"/>
  <c r="T452" i="1" s="1"/>
  <c r="S466" i="1"/>
  <c r="S579" i="1"/>
  <c r="T475" i="1"/>
  <c r="S475" i="1"/>
  <c r="S467" i="1"/>
  <c r="T467" i="1" s="1"/>
  <c r="T459" i="1"/>
  <c r="S459" i="1"/>
  <c r="T451" i="1"/>
  <c r="T643" i="1"/>
  <c r="S643" i="1"/>
  <c r="T635" i="1"/>
  <c r="S635" i="1"/>
  <c r="T631" i="1"/>
  <c r="S631" i="1"/>
  <c r="T627" i="1"/>
  <c r="S627" i="1"/>
  <c r="T619" i="1"/>
  <c r="S619" i="1"/>
  <c r="T611" i="1"/>
  <c r="S611" i="1"/>
  <c r="T607" i="1"/>
  <c r="S607" i="1"/>
  <c r="T603" i="1"/>
  <c r="S603" i="1"/>
  <c r="T599" i="1"/>
  <c r="S599" i="1"/>
  <c r="T595" i="1"/>
  <c r="S595" i="1"/>
  <c r="T591" i="1"/>
  <c r="S591" i="1"/>
  <c r="T587" i="1"/>
  <c r="S587" i="1"/>
  <c r="S583" i="1"/>
  <c r="T490" i="1"/>
  <c r="S490" i="1"/>
  <c r="T474" i="1"/>
  <c r="S474" i="1"/>
  <c r="S512" i="1"/>
  <c r="T512" i="1" s="1"/>
  <c r="S480" i="1"/>
  <c r="T480" i="1" s="1"/>
  <c r="S533" i="1"/>
  <c r="S649" i="1"/>
  <c r="S456" i="1"/>
  <c r="S464" i="1"/>
  <c r="S496" i="1"/>
  <c r="S650" i="1"/>
  <c r="S531" i="1"/>
  <c r="S535" i="1"/>
  <c r="S522" i="1"/>
  <c r="T522" i="1" s="1"/>
  <c r="S455" i="1"/>
  <c r="T455" i="1" s="1"/>
  <c r="S491" i="1"/>
  <c r="T491" i="1" s="1"/>
  <c r="S506" i="1"/>
  <c r="T506" i="1" s="1"/>
  <c r="R416" i="1"/>
  <c r="S416" i="1" s="1"/>
  <c r="T416" i="1" s="1"/>
  <c r="R417" i="1"/>
  <c r="S417" i="1" s="1"/>
  <c r="T417" i="1" s="1"/>
  <c r="R418" i="1"/>
  <c r="S418" i="1" s="1"/>
  <c r="T418" i="1" s="1"/>
  <c r="R419" i="1"/>
  <c r="S419" i="1" s="1"/>
  <c r="T419" i="1" s="1"/>
  <c r="R420" i="1"/>
  <c r="S420" i="1" s="1"/>
  <c r="T420" i="1" s="1"/>
  <c r="R421" i="1"/>
  <c r="S421" i="1" s="1"/>
  <c r="T421" i="1" s="1"/>
  <c r="R422" i="1"/>
  <c r="S422" i="1" s="1"/>
  <c r="T422" i="1" s="1"/>
  <c r="R423" i="1"/>
  <c r="S423" i="1" s="1"/>
  <c r="T423" i="1" s="1"/>
  <c r="R424" i="1"/>
  <c r="S424" i="1" s="1"/>
  <c r="T424" i="1" s="1"/>
  <c r="R425" i="1"/>
  <c r="S425" i="1" s="1"/>
  <c r="T425" i="1" s="1"/>
  <c r="R426" i="1"/>
  <c r="S426" i="1" s="1"/>
  <c r="T426" i="1" s="1"/>
  <c r="R427" i="1"/>
  <c r="S427" i="1" s="1"/>
  <c r="T427" i="1" s="1"/>
  <c r="R428" i="1"/>
  <c r="S428" i="1" s="1"/>
  <c r="T428" i="1" s="1"/>
  <c r="R429" i="1"/>
  <c r="S429" i="1" s="1"/>
  <c r="T429" i="1" s="1"/>
  <c r="R430" i="1"/>
  <c r="S430" i="1" s="1"/>
  <c r="T430" i="1" s="1"/>
  <c r="R431" i="1"/>
  <c r="S431" i="1" s="1"/>
  <c r="T431" i="1" s="1"/>
  <c r="R432" i="1"/>
  <c r="S432" i="1" s="1"/>
  <c r="T432" i="1" s="1"/>
  <c r="R433" i="1"/>
  <c r="S433" i="1" s="1"/>
  <c r="T433" i="1" s="1"/>
  <c r="R434" i="1"/>
  <c r="S434" i="1" s="1"/>
  <c r="T434" i="1" s="1"/>
  <c r="R435" i="1"/>
  <c r="S435" i="1" s="1"/>
  <c r="T435" i="1" s="1"/>
  <c r="R436" i="1"/>
  <c r="S436" i="1" s="1"/>
  <c r="T436" i="1" s="1"/>
  <c r="R437" i="1"/>
  <c r="S437" i="1" s="1"/>
  <c r="T437" i="1" s="1"/>
  <c r="R438" i="1"/>
  <c r="S438" i="1" s="1"/>
  <c r="T438" i="1" s="1"/>
  <c r="R439" i="1"/>
  <c r="S439" i="1" s="1"/>
  <c r="T439" i="1" s="1"/>
  <c r="R440" i="1"/>
  <c r="S440" i="1" s="1"/>
  <c r="T440" i="1" s="1"/>
  <c r="R441" i="1"/>
  <c r="S441" i="1" s="1"/>
  <c r="T441" i="1" s="1"/>
  <c r="R442" i="1"/>
  <c r="S442" i="1" s="1"/>
  <c r="T442" i="1" s="1"/>
  <c r="R443" i="1"/>
  <c r="S443" i="1" s="1"/>
  <c r="T443" i="1" s="1"/>
  <c r="R444" i="1"/>
  <c r="S444" i="1" s="1"/>
  <c r="T444" i="1" s="1"/>
  <c r="R445" i="1"/>
  <c r="S445" i="1" s="1"/>
  <c r="T445" i="1" s="1"/>
  <c r="R446" i="1"/>
  <c r="S446" i="1" s="1"/>
  <c r="R447" i="1"/>
  <c r="S447" i="1" s="1"/>
  <c r="T447" i="1" s="1"/>
  <c r="R448" i="1"/>
  <c r="S448" i="1" s="1"/>
  <c r="T448" i="1" s="1"/>
  <c r="R449" i="1"/>
  <c r="S449" i="1" s="1"/>
  <c r="T449" i="1" s="1"/>
  <c r="R450" i="1"/>
  <c r="S450" i="1" s="1"/>
  <c r="T450" i="1" s="1"/>
  <c r="R451" i="1"/>
  <c r="S451" i="1" s="1"/>
  <c r="Q396" i="1"/>
  <c r="R396" i="1"/>
  <c r="Q397" i="1"/>
  <c r="R397" i="1"/>
  <c r="Q398" i="1"/>
  <c r="R398" i="1"/>
  <c r="Q399" i="1"/>
  <c r="R399" i="1"/>
  <c r="Q400" i="1"/>
  <c r="R400" i="1"/>
  <c r="Q401" i="1"/>
  <c r="R401" i="1"/>
  <c r="Q402" i="1"/>
  <c r="R402" i="1"/>
  <c r="Q403" i="1"/>
  <c r="R403" i="1"/>
  <c r="Q404" i="1"/>
  <c r="R404" i="1"/>
  <c r="Q405" i="1"/>
  <c r="R405" i="1"/>
  <c r="Q406" i="1"/>
  <c r="R406" i="1"/>
  <c r="Q407" i="1"/>
  <c r="R407" i="1"/>
  <c r="Q408" i="1"/>
  <c r="R408" i="1"/>
  <c r="Q409" i="1"/>
  <c r="R409" i="1"/>
  <c r="Q410" i="1"/>
  <c r="R410" i="1"/>
  <c r="Q412" i="1"/>
  <c r="R412" i="1"/>
  <c r="R413" i="1"/>
  <c r="S413" i="1" s="1"/>
  <c r="R414" i="1"/>
  <c r="S414" i="1" s="1"/>
  <c r="R415" i="1"/>
  <c r="S415" i="1" s="1"/>
  <c r="S410" i="1" l="1"/>
  <c r="T410" i="1" s="1"/>
  <c r="S398" i="1"/>
  <c r="T398" i="1" s="1"/>
  <c r="T409" i="1"/>
  <c r="S409" i="1"/>
  <c r="T404" i="1"/>
  <c r="S404" i="1"/>
  <c r="T405" i="1"/>
  <c r="S405" i="1"/>
  <c r="T408" i="1"/>
  <c r="S408" i="1"/>
  <c r="T412" i="1"/>
  <c r="S412" i="1"/>
  <c r="T403" i="1"/>
  <c r="S403" i="1"/>
  <c r="T402" i="1"/>
  <c r="S402" i="1"/>
  <c r="T406" i="1"/>
  <c r="S406" i="1"/>
  <c r="S397" i="1"/>
  <c r="T397" i="1" s="1"/>
  <c r="S400" i="1"/>
  <c r="T400" i="1" s="1"/>
  <c r="S396" i="1"/>
  <c r="T396" i="1" s="1"/>
  <c r="S407" i="1"/>
  <c r="T407" i="1" s="1"/>
  <c r="S399" i="1"/>
  <c r="T399" i="1" s="1"/>
  <c r="S401" i="1"/>
  <c r="T401" i="1" s="1"/>
  <c r="Q374" i="1"/>
  <c r="R374" i="1"/>
  <c r="Q375" i="1"/>
  <c r="R375" i="1"/>
  <c r="Q376" i="1"/>
  <c r="R376" i="1"/>
  <c r="Q377" i="1"/>
  <c r="R377" i="1"/>
  <c r="Q378" i="1"/>
  <c r="R378" i="1"/>
  <c r="Q379" i="1"/>
  <c r="R379" i="1"/>
  <c r="Q380" i="1"/>
  <c r="R380" i="1"/>
  <c r="Q381" i="1"/>
  <c r="R381" i="1"/>
  <c r="Q382" i="1"/>
  <c r="R382" i="1"/>
  <c r="Q383" i="1"/>
  <c r="R383" i="1"/>
  <c r="Q384" i="1"/>
  <c r="R384" i="1"/>
  <c r="Q385" i="1"/>
  <c r="R385" i="1"/>
  <c r="Q386" i="1"/>
  <c r="R386" i="1"/>
  <c r="Q387" i="1"/>
  <c r="R387" i="1"/>
  <c r="Q388" i="1"/>
  <c r="R388" i="1"/>
  <c r="Q389" i="1"/>
  <c r="R389" i="1"/>
  <c r="Q390" i="1"/>
  <c r="R390" i="1"/>
  <c r="Q391" i="1"/>
  <c r="R391" i="1"/>
  <c r="Q392" i="1"/>
  <c r="R392" i="1"/>
  <c r="Q393" i="1"/>
  <c r="R393" i="1"/>
  <c r="Q394" i="1"/>
  <c r="R394" i="1"/>
  <c r="Q395" i="1"/>
  <c r="R395" i="1"/>
  <c r="Q362" i="1"/>
  <c r="R362" i="1"/>
  <c r="Q363" i="1"/>
  <c r="R363" i="1"/>
  <c r="Q364" i="1"/>
  <c r="R364" i="1"/>
  <c r="Q365" i="1"/>
  <c r="R365" i="1"/>
  <c r="Q366" i="1"/>
  <c r="R366" i="1"/>
  <c r="Q367" i="1"/>
  <c r="R367" i="1"/>
  <c r="Q368" i="1"/>
  <c r="R368" i="1"/>
  <c r="Q369" i="1"/>
  <c r="R369" i="1"/>
  <c r="Q370" i="1"/>
  <c r="R370" i="1"/>
  <c r="Q371" i="1"/>
  <c r="R371" i="1"/>
  <c r="Q372" i="1"/>
  <c r="R372" i="1"/>
  <c r="Q373" i="1"/>
  <c r="R373" i="1"/>
  <c r="Q338" i="1"/>
  <c r="R338" i="1"/>
  <c r="Q339" i="1"/>
  <c r="R339" i="1"/>
  <c r="Q340" i="1"/>
  <c r="R340" i="1"/>
  <c r="Q341" i="1"/>
  <c r="R341" i="1"/>
  <c r="Q342" i="1"/>
  <c r="R342" i="1"/>
  <c r="Q343" i="1"/>
  <c r="R343" i="1"/>
  <c r="Q344" i="1"/>
  <c r="R344" i="1"/>
  <c r="Q345" i="1"/>
  <c r="R345" i="1"/>
  <c r="Q346" i="1"/>
  <c r="R346" i="1"/>
  <c r="Q347" i="1"/>
  <c r="R347" i="1"/>
  <c r="Q348" i="1"/>
  <c r="R348" i="1"/>
  <c r="Q349" i="1"/>
  <c r="R349" i="1"/>
  <c r="Q350" i="1"/>
  <c r="R350" i="1"/>
  <c r="Q351" i="1"/>
  <c r="R351" i="1"/>
  <c r="Q352" i="1"/>
  <c r="R352" i="1"/>
  <c r="Q353" i="1"/>
  <c r="R353" i="1"/>
  <c r="Q354" i="1"/>
  <c r="R354" i="1"/>
  <c r="Q355" i="1"/>
  <c r="R355" i="1"/>
  <c r="Q356" i="1"/>
  <c r="R356" i="1"/>
  <c r="Q357" i="1"/>
  <c r="R357" i="1"/>
  <c r="Q358" i="1"/>
  <c r="R358" i="1"/>
  <c r="Q359" i="1"/>
  <c r="R359" i="1"/>
  <c r="Q360" i="1"/>
  <c r="R360" i="1"/>
  <c r="Q361" i="1"/>
  <c r="R361" i="1"/>
  <c r="Q305" i="1"/>
  <c r="R305" i="1"/>
  <c r="Q306" i="1"/>
  <c r="R306" i="1"/>
  <c r="Q307" i="1"/>
  <c r="R307" i="1"/>
  <c r="Q308" i="1"/>
  <c r="R308" i="1"/>
  <c r="Q309" i="1"/>
  <c r="R309" i="1"/>
  <c r="Q310" i="1"/>
  <c r="R310" i="1"/>
  <c r="Q311" i="1"/>
  <c r="R311" i="1"/>
  <c r="Q312" i="1"/>
  <c r="R312" i="1"/>
  <c r="Q313" i="1"/>
  <c r="R313" i="1"/>
  <c r="Q314" i="1"/>
  <c r="R314" i="1"/>
  <c r="Q315" i="1"/>
  <c r="R315" i="1"/>
  <c r="Q316" i="1"/>
  <c r="R316" i="1"/>
  <c r="Q317" i="1"/>
  <c r="R317" i="1"/>
  <c r="Q318" i="1"/>
  <c r="R318" i="1"/>
  <c r="Q319" i="1"/>
  <c r="R319" i="1"/>
  <c r="Q320" i="1"/>
  <c r="R320" i="1"/>
  <c r="Q321" i="1"/>
  <c r="R321" i="1"/>
  <c r="Q322" i="1"/>
  <c r="R322" i="1"/>
  <c r="Q323" i="1"/>
  <c r="R323"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337" i="1"/>
  <c r="R337" i="1"/>
  <c r="Q284" i="1"/>
  <c r="R284" i="1"/>
  <c r="Q285" i="1"/>
  <c r="R285" i="1"/>
  <c r="Q286" i="1"/>
  <c r="R286" i="1"/>
  <c r="Q287" i="1"/>
  <c r="R287" i="1"/>
  <c r="Q288" i="1"/>
  <c r="R288" i="1"/>
  <c r="Q289" i="1"/>
  <c r="R289" i="1"/>
  <c r="Q290" i="1"/>
  <c r="R290" i="1"/>
  <c r="Q291" i="1"/>
  <c r="R291" i="1"/>
  <c r="Q292" i="1"/>
  <c r="R292" i="1"/>
  <c r="Q293" i="1"/>
  <c r="R293" i="1"/>
  <c r="Q294" i="1"/>
  <c r="R294" i="1"/>
  <c r="Q295" i="1"/>
  <c r="R295" i="1"/>
  <c r="Q296" i="1"/>
  <c r="R296" i="1"/>
  <c r="Q297" i="1"/>
  <c r="R297" i="1"/>
  <c r="Q298" i="1"/>
  <c r="R298" i="1"/>
  <c r="Q299" i="1"/>
  <c r="R299" i="1"/>
  <c r="Q300" i="1"/>
  <c r="R300" i="1"/>
  <c r="Q301" i="1"/>
  <c r="R301" i="1"/>
  <c r="Q302" i="1"/>
  <c r="R302" i="1"/>
  <c r="Q303" i="1"/>
  <c r="R303" i="1"/>
  <c r="Q304" i="1"/>
  <c r="R304" i="1"/>
  <c r="Q260" i="1"/>
  <c r="R260" i="1"/>
  <c r="Q261" i="1"/>
  <c r="R261" i="1"/>
  <c r="Q262" i="1"/>
  <c r="R262" i="1"/>
  <c r="Q263" i="1"/>
  <c r="R263" i="1"/>
  <c r="Q264" i="1"/>
  <c r="R264" i="1"/>
  <c r="Q265" i="1"/>
  <c r="R265" i="1"/>
  <c r="Q266" i="1"/>
  <c r="R266" i="1"/>
  <c r="Q267" i="1"/>
  <c r="R267" i="1"/>
  <c r="Q268" i="1"/>
  <c r="R268" i="1"/>
  <c r="Q269" i="1"/>
  <c r="R269" i="1"/>
  <c r="Q270" i="1"/>
  <c r="R270" i="1"/>
  <c r="Q271" i="1"/>
  <c r="R271" i="1"/>
  <c r="Q272" i="1"/>
  <c r="R272" i="1"/>
  <c r="Q273" i="1"/>
  <c r="R273" i="1"/>
  <c r="Q274" i="1"/>
  <c r="R274" i="1"/>
  <c r="Q275" i="1"/>
  <c r="R275" i="1"/>
  <c r="Q276" i="1"/>
  <c r="R276" i="1"/>
  <c r="Q277" i="1"/>
  <c r="R277" i="1"/>
  <c r="Q278" i="1"/>
  <c r="R278" i="1"/>
  <c r="Q279" i="1"/>
  <c r="R279" i="1"/>
  <c r="Q280" i="1"/>
  <c r="R280" i="1"/>
  <c r="Q281" i="1"/>
  <c r="R281" i="1"/>
  <c r="Q282" i="1"/>
  <c r="R282" i="1"/>
  <c r="Q283" i="1"/>
  <c r="R283" i="1"/>
  <c r="Q237" i="1"/>
  <c r="R237" i="1"/>
  <c r="Q238" i="1"/>
  <c r="R238" i="1"/>
  <c r="Q239" i="1"/>
  <c r="R239" i="1"/>
  <c r="Q240" i="1"/>
  <c r="R240" i="1"/>
  <c r="Q241" i="1"/>
  <c r="R241" i="1"/>
  <c r="Q242" i="1"/>
  <c r="R242" i="1"/>
  <c r="Q243" i="1"/>
  <c r="R243" i="1"/>
  <c r="Q244" i="1"/>
  <c r="R244" i="1"/>
  <c r="Q245" i="1"/>
  <c r="R245" i="1"/>
  <c r="Q246" i="1"/>
  <c r="R246" i="1"/>
  <c r="Q247" i="1"/>
  <c r="R247" i="1"/>
  <c r="Q248" i="1"/>
  <c r="R248" i="1"/>
  <c r="Q249" i="1"/>
  <c r="R249" i="1"/>
  <c r="Q250" i="1"/>
  <c r="R250" i="1"/>
  <c r="Q251" i="1"/>
  <c r="R251" i="1"/>
  <c r="Q252" i="1"/>
  <c r="R252" i="1"/>
  <c r="Q253" i="1"/>
  <c r="R253" i="1"/>
  <c r="Q254" i="1"/>
  <c r="R254" i="1"/>
  <c r="Q255" i="1"/>
  <c r="R255" i="1"/>
  <c r="Q256" i="1"/>
  <c r="R256" i="1"/>
  <c r="Q257" i="1"/>
  <c r="R257" i="1"/>
  <c r="Q258" i="1"/>
  <c r="R258" i="1"/>
  <c r="Q259" i="1"/>
  <c r="R259" i="1"/>
  <c r="Q231" i="1"/>
  <c r="R231" i="1"/>
  <c r="Q232" i="1"/>
  <c r="R232" i="1"/>
  <c r="Q233" i="1"/>
  <c r="R233" i="1"/>
  <c r="Q234" i="1"/>
  <c r="R234" i="1"/>
  <c r="Q235" i="1"/>
  <c r="R235" i="1"/>
  <c r="Q236" i="1"/>
  <c r="R236" i="1"/>
  <c r="Q224" i="1"/>
  <c r="R224" i="1"/>
  <c r="Q225" i="1"/>
  <c r="R225" i="1"/>
  <c r="Q226" i="1"/>
  <c r="R226" i="1"/>
  <c r="Q227" i="1"/>
  <c r="R227" i="1"/>
  <c r="Q228" i="1"/>
  <c r="R228" i="1"/>
  <c r="Q229" i="1"/>
  <c r="R229" i="1"/>
  <c r="Q230" i="1"/>
  <c r="R230" i="1"/>
  <c r="Q210" i="1"/>
  <c r="R210" i="1"/>
  <c r="Q211" i="1"/>
  <c r="R211" i="1"/>
  <c r="Q212" i="1"/>
  <c r="R212" i="1"/>
  <c r="Q213" i="1"/>
  <c r="R213" i="1"/>
  <c r="Q214" i="1"/>
  <c r="R214" i="1"/>
  <c r="Q215" i="1"/>
  <c r="R215" i="1"/>
  <c r="Q216" i="1"/>
  <c r="R216" i="1"/>
  <c r="Q217" i="1"/>
  <c r="R217" i="1"/>
  <c r="Q218" i="1"/>
  <c r="R218" i="1"/>
  <c r="Q219" i="1"/>
  <c r="R219" i="1"/>
  <c r="Q220" i="1"/>
  <c r="R220" i="1"/>
  <c r="Q221" i="1"/>
  <c r="R221" i="1"/>
  <c r="Q222" i="1"/>
  <c r="R222" i="1"/>
  <c r="Q223" i="1"/>
  <c r="R223" i="1"/>
  <c r="Q182" i="1"/>
  <c r="R182" i="1"/>
  <c r="Q183" i="1"/>
  <c r="R183" i="1"/>
  <c r="Q184" i="1"/>
  <c r="R184" i="1"/>
  <c r="Q185" i="1"/>
  <c r="R185" i="1"/>
  <c r="Q186" i="1"/>
  <c r="R186" i="1"/>
  <c r="Q187" i="1"/>
  <c r="R187" i="1"/>
  <c r="Q188" i="1"/>
  <c r="R188" i="1"/>
  <c r="Q189" i="1"/>
  <c r="R189" i="1"/>
  <c r="Q190" i="1"/>
  <c r="R190" i="1"/>
  <c r="Q191" i="1"/>
  <c r="R191" i="1"/>
  <c r="Q192" i="1"/>
  <c r="R192" i="1"/>
  <c r="Q193" i="1"/>
  <c r="R193" i="1"/>
  <c r="Q194" i="1"/>
  <c r="R194" i="1"/>
  <c r="Q195" i="1"/>
  <c r="R195" i="1"/>
  <c r="Q196" i="1"/>
  <c r="R196" i="1"/>
  <c r="Q197" i="1"/>
  <c r="R197" i="1"/>
  <c r="Q198" i="1"/>
  <c r="R198" i="1"/>
  <c r="Q199" i="1"/>
  <c r="R199" i="1"/>
  <c r="Q200" i="1"/>
  <c r="R200" i="1"/>
  <c r="Q201" i="1"/>
  <c r="R201" i="1"/>
  <c r="Q202" i="1"/>
  <c r="R202" i="1"/>
  <c r="Q203" i="1"/>
  <c r="R203" i="1"/>
  <c r="Q204" i="1"/>
  <c r="R204" i="1"/>
  <c r="Q205" i="1"/>
  <c r="R205" i="1"/>
  <c r="Q206" i="1"/>
  <c r="R206" i="1"/>
  <c r="Q207" i="1"/>
  <c r="R207" i="1"/>
  <c r="Q208" i="1"/>
  <c r="R208" i="1"/>
  <c r="Q209" i="1"/>
  <c r="R209" i="1"/>
  <c r="Q177" i="1"/>
  <c r="R177" i="1"/>
  <c r="Q178" i="1"/>
  <c r="R178" i="1"/>
  <c r="Q179" i="1"/>
  <c r="R179" i="1"/>
  <c r="Q180" i="1"/>
  <c r="R180" i="1"/>
  <c r="Q181" i="1"/>
  <c r="R181" i="1"/>
  <c r="Q166" i="1"/>
  <c r="R166" i="1"/>
  <c r="Q167" i="1"/>
  <c r="R167" i="1"/>
  <c r="Q168" i="1"/>
  <c r="R168" i="1"/>
  <c r="Q169" i="1"/>
  <c r="R169" i="1"/>
  <c r="Q170" i="1"/>
  <c r="R170" i="1"/>
  <c r="Q171" i="1"/>
  <c r="R171" i="1"/>
  <c r="Q172" i="1"/>
  <c r="R172" i="1"/>
  <c r="Q173" i="1"/>
  <c r="R173" i="1"/>
  <c r="Q174" i="1"/>
  <c r="R174" i="1"/>
  <c r="Q175" i="1"/>
  <c r="R175" i="1"/>
  <c r="Q176" i="1"/>
  <c r="R176" i="1"/>
  <c r="Q161" i="1"/>
  <c r="R161" i="1"/>
  <c r="Q162" i="1"/>
  <c r="R162" i="1"/>
  <c r="Q163" i="1"/>
  <c r="R163" i="1"/>
  <c r="Q164" i="1"/>
  <c r="R164" i="1"/>
  <c r="Q165" i="1"/>
  <c r="R165" i="1"/>
  <c r="Q153" i="1"/>
  <c r="R153" i="1"/>
  <c r="Q154" i="1"/>
  <c r="R154" i="1"/>
  <c r="Q155" i="1"/>
  <c r="R155" i="1"/>
  <c r="Q156" i="1"/>
  <c r="R156" i="1"/>
  <c r="Q157" i="1"/>
  <c r="R157" i="1"/>
  <c r="Q158" i="1"/>
  <c r="R158" i="1"/>
  <c r="Q159" i="1"/>
  <c r="R159" i="1"/>
  <c r="Q160" i="1"/>
  <c r="R160" i="1"/>
  <c r="Q149" i="1"/>
  <c r="R149" i="1"/>
  <c r="Q150" i="1"/>
  <c r="R150" i="1"/>
  <c r="Q151" i="1"/>
  <c r="R151" i="1"/>
  <c r="Q152" i="1"/>
  <c r="R152" i="1"/>
  <c r="Q143" i="1"/>
  <c r="R143" i="1"/>
  <c r="Q144" i="1"/>
  <c r="R144" i="1"/>
  <c r="Q145" i="1"/>
  <c r="R145" i="1"/>
  <c r="Q146" i="1"/>
  <c r="R146" i="1"/>
  <c r="Q147" i="1"/>
  <c r="R147" i="1"/>
  <c r="Q148" i="1"/>
  <c r="R148" i="1"/>
  <c r="Q135" i="1"/>
  <c r="R135" i="1"/>
  <c r="Q136" i="1"/>
  <c r="R136" i="1"/>
  <c r="Q137" i="1"/>
  <c r="R137" i="1"/>
  <c r="Q138" i="1"/>
  <c r="R138" i="1"/>
  <c r="Q139" i="1"/>
  <c r="R139" i="1"/>
  <c r="Q140" i="1"/>
  <c r="R140" i="1"/>
  <c r="Q141" i="1"/>
  <c r="R141" i="1"/>
  <c r="Q142" i="1"/>
  <c r="R142" i="1"/>
  <c r="Q130" i="1"/>
  <c r="R130" i="1"/>
  <c r="Q131" i="1"/>
  <c r="R131" i="1"/>
  <c r="Q132" i="1"/>
  <c r="R132" i="1"/>
  <c r="Q133" i="1"/>
  <c r="R133" i="1"/>
  <c r="Q134" i="1"/>
  <c r="R134" i="1"/>
  <c r="S134" i="1" l="1"/>
  <c r="T134" i="1" s="1"/>
  <c r="S151" i="1"/>
  <c r="T151" i="1" s="1"/>
  <c r="S201" i="1"/>
  <c r="T201" i="1" s="1"/>
  <c r="S197" i="1"/>
  <c r="T197" i="1" s="1"/>
  <c r="S193" i="1"/>
  <c r="T193" i="1" s="1"/>
  <c r="S189" i="1"/>
  <c r="T189" i="1" s="1"/>
  <c r="S211" i="1"/>
  <c r="T211" i="1" s="1"/>
  <c r="S224" i="1"/>
  <c r="T224" i="1" s="1"/>
  <c r="S233" i="1"/>
  <c r="T233" i="1" s="1"/>
  <c r="S258" i="1"/>
  <c r="T258" i="1" s="1"/>
  <c r="S254" i="1"/>
  <c r="T254" i="1" s="1"/>
  <c r="S250" i="1"/>
  <c r="T250" i="1" s="1"/>
  <c r="S246" i="1"/>
  <c r="T246" i="1" s="1"/>
  <c r="S242" i="1"/>
  <c r="T242" i="1" s="1"/>
  <c r="S238" i="1"/>
  <c r="T238" i="1" s="1"/>
  <c r="S269" i="1"/>
  <c r="T269" i="1" s="1"/>
  <c r="S265" i="1"/>
  <c r="T265" i="1" s="1"/>
  <c r="S261" i="1"/>
  <c r="T261" i="1" s="1"/>
  <c r="S198" i="1"/>
  <c r="T198" i="1" s="1"/>
  <c r="S239" i="1"/>
  <c r="T239" i="1" s="1"/>
  <c r="S270" i="1"/>
  <c r="T270" i="1" s="1"/>
  <c r="S299" i="1"/>
  <c r="T299" i="1" s="1"/>
  <c r="S287" i="1"/>
  <c r="T287" i="1" s="1"/>
  <c r="S333" i="1"/>
  <c r="T333" i="1" s="1"/>
  <c r="S358" i="1"/>
  <c r="T358" i="1" s="1"/>
  <c r="S370" i="1"/>
  <c r="T370" i="1" s="1"/>
  <c r="S362" i="1"/>
  <c r="T362" i="1" s="1"/>
  <c r="S388" i="1"/>
  <c r="T388" i="1" s="1"/>
  <c r="S384" i="1"/>
  <c r="T384" i="1" s="1"/>
  <c r="S380" i="1"/>
  <c r="T380" i="1" s="1"/>
  <c r="S206" i="1"/>
  <c r="T206" i="1" s="1"/>
  <c r="S186" i="1"/>
  <c r="T186" i="1" s="1"/>
  <c r="S243" i="1"/>
  <c r="T243" i="1" s="1"/>
  <c r="S303" i="1"/>
  <c r="T303" i="1" s="1"/>
  <c r="S291" i="1"/>
  <c r="T291" i="1" s="1"/>
  <c r="S337" i="1"/>
  <c r="T337" i="1" s="1"/>
  <c r="S321" i="1"/>
  <c r="T321" i="1" s="1"/>
  <c r="S366" i="1"/>
  <c r="T366" i="1" s="1"/>
  <c r="S376" i="1"/>
  <c r="T376" i="1" s="1"/>
  <c r="S202" i="1"/>
  <c r="T202" i="1" s="1"/>
  <c r="S225" i="1"/>
  <c r="T225" i="1" s="1"/>
  <c r="S255" i="1"/>
  <c r="T255" i="1" s="1"/>
  <c r="S317" i="1"/>
  <c r="T317" i="1" s="1"/>
  <c r="S302" i="1"/>
  <c r="T302" i="1" s="1"/>
  <c r="S298" i="1"/>
  <c r="T298" i="1" s="1"/>
  <c r="S294" i="1"/>
  <c r="T294" i="1" s="1"/>
  <c r="S286" i="1"/>
  <c r="T286" i="1" s="1"/>
  <c r="S336" i="1"/>
  <c r="T336" i="1" s="1"/>
  <c r="S332" i="1"/>
  <c r="T332" i="1" s="1"/>
  <c r="S320" i="1"/>
  <c r="T320" i="1" s="1"/>
  <c r="S316" i="1"/>
  <c r="T316" i="1" s="1"/>
  <c r="S361" i="1"/>
  <c r="T361" i="1" s="1"/>
  <c r="S373" i="1"/>
  <c r="T373" i="1" s="1"/>
  <c r="S369" i="1"/>
  <c r="T369" i="1" s="1"/>
  <c r="S365" i="1"/>
  <c r="T365" i="1" s="1"/>
  <c r="S379" i="1"/>
  <c r="T379" i="1" s="1"/>
  <c r="S140" i="1"/>
  <c r="T140" i="1" s="1"/>
  <c r="S190" i="1"/>
  <c r="T190" i="1" s="1"/>
  <c r="S212" i="1"/>
  <c r="T212" i="1" s="1"/>
  <c r="S247" i="1"/>
  <c r="T247" i="1" s="1"/>
  <c r="S262" i="1"/>
  <c r="T262" i="1" s="1"/>
  <c r="S313" i="1"/>
  <c r="T313" i="1" s="1"/>
  <c r="S131" i="1"/>
  <c r="T131" i="1" s="1"/>
  <c r="S194" i="1"/>
  <c r="T194" i="1" s="1"/>
  <c r="S229" i="1"/>
  <c r="T229" i="1" s="1"/>
  <c r="S251" i="1"/>
  <c r="T251" i="1" s="1"/>
  <c r="S266" i="1"/>
  <c r="T266" i="1" s="1"/>
  <c r="T136" i="1"/>
  <c r="S136" i="1"/>
  <c r="T169" i="1"/>
  <c r="S169" i="1"/>
  <c r="T139" i="1"/>
  <c r="S139" i="1"/>
  <c r="T159" i="1"/>
  <c r="S159" i="1"/>
  <c r="T172" i="1"/>
  <c r="S172" i="1"/>
  <c r="T205" i="1"/>
  <c r="S205" i="1"/>
  <c r="T215" i="1"/>
  <c r="S215" i="1"/>
  <c r="T142" i="1"/>
  <c r="S142" i="1"/>
  <c r="T138" i="1"/>
  <c r="S138" i="1"/>
  <c r="T148" i="1"/>
  <c r="S148" i="1"/>
  <c r="T144" i="1"/>
  <c r="S144" i="1"/>
  <c r="T150" i="1"/>
  <c r="S150" i="1"/>
  <c r="T158" i="1"/>
  <c r="S158" i="1"/>
  <c r="T154" i="1"/>
  <c r="S154" i="1"/>
  <c r="T163" i="1"/>
  <c r="S163" i="1"/>
  <c r="T175" i="1"/>
  <c r="S175" i="1"/>
  <c r="T171" i="1"/>
  <c r="S171" i="1"/>
  <c r="T167" i="1"/>
  <c r="S167" i="1"/>
  <c r="T179" i="1"/>
  <c r="S179" i="1"/>
  <c r="T222" i="1"/>
  <c r="S222" i="1"/>
  <c r="T214" i="1"/>
  <c r="S214" i="1"/>
  <c r="T227" i="1"/>
  <c r="S227" i="1"/>
  <c r="T236" i="1"/>
  <c r="S236" i="1"/>
  <c r="T280" i="1"/>
  <c r="S280" i="1"/>
  <c r="T276" i="1"/>
  <c r="S276" i="1"/>
  <c r="T272" i="1"/>
  <c r="S272" i="1"/>
  <c r="T301" i="1"/>
  <c r="S301" i="1"/>
  <c r="T327" i="1"/>
  <c r="S327" i="1"/>
  <c r="T323" i="1"/>
  <c r="S323" i="1"/>
  <c r="T315" i="1"/>
  <c r="S315" i="1"/>
  <c r="T311" i="1"/>
  <c r="S311" i="1"/>
  <c r="T307" i="1"/>
  <c r="S307" i="1"/>
  <c r="T344" i="1"/>
  <c r="S344" i="1"/>
  <c r="T340" i="1"/>
  <c r="S340" i="1"/>
  <c r="T394" i="1"/>
  <c r="S394" i="1"/>
  <c r="T390" i="1"/>
  <c r="S390" i="1"/>
  <c r="T160" i="1"/>
  <c r="S160" i="1"/>
  <c r="T177" i="1"/>
  <c r="S177" i="1"/>
  <c r="T130" i="1"/>
  <c r="S130" i="1"/>
  <c r="T145" i="1"/>
  <c r="S145" i="1"/>
  <c r="T164" i="1"/>
  <c r="S164" i="1"/>
  <c r="T168" i="1"/>
  <c r="S168" i="1"/>
  <c r="T185" i="1"/>
  <c r="S185" i="1"/>
  <c r="T219" i="1"/>
  <c r="S219" i="1"/>
  <c r="T228" i="1"/>
  <c r="S228" i="1"/>
  <c r="T277" i="1"/>
  <c r="S277" i="1"/>
  <c r="T290" i="1"/>
  <c r="S290" i="1"/>
  <c r="T137" i="1"/>
  <c r="S137" i="1"/>
  <c r="T147" i="1"/>
  <c r="S147" i="1"/>
  <c r="T143" i="1"/>
  <c r="S143" i="1"/>
  <c r="T157" i="1"/>
  <c r="S157" i="1"/>
  <c r="T153" i="1"/>
  <c r="S153" i="1"/>
  <c r="T162" i="1"/>
  <c r="S162" i="1"/>
  <c r="T174" i="1"/>
  <c r="S174" i="1"/>
  <c r="T170" i="1"/>
  <c r="S170" i="1"/>
  <c r="T166" i="1"/>
  <c r="S166" i="1"/>
  <c r="T178" i="1"/>
  <c r="S178" i="1"/>
  <c r="T183" i="1"/>
  <c r="S183" i="1"/>
  <c r="T221" i="1"/>
  <c r="S221" i="1"/>
  <c r="T213" i="1"/>
  <c r="S213" i="1"/>
  <c r="T283" i="1"/>
  <c r="S283" i="1"/>
  <c r="T279" i="1"/>
  <c r="S279" i="1"/>
  <c r="T275" i="1"/>
  <c r="S275" i="1"/>
  <c r="T300" i="1"/>
  <c r="S300" i="1"/>
  <c r="T326" i="1"/>
  <c r="S326" i="1"/>
  <c r="T322" i="1"/>
  <c r="S322" i="1"/>
  <c r="T306" i="1"/>
  <c r="S306" i="1"/>
  <c r="T355" i="1"/>
  <c r="S355" i="1"/>
  <c r="T343" i="1"/>
  <c r="S343" i="1"/>
  <c r="T339" i="1"/>
  <c r="S339" i="1"/>
  <c r="T393" i="1"/>
  <c r="S393" i="1"/>
  <c r="T385" i="1"/>
  <c r="S385" i="1"/>
  <c r="T381" i="1"/>
  <c r="S381" i="1"/>
  <c r="T377" i="1"/>
  <c r="S377" i="1"/>
  <c r="T146" i="1"/>
  <c r="S146" i="1"/>
  <c r="T165" i="1"/>
  <c r="S165" i="1"/>
  <c r="T181" i="1"/>
  <c r="S181" i="1"/>
  <c r="T176" i="1"/>
  <c r="S176" i="1"/>
  <c r="T180" i="1"/>
  <c r="S180" i="1"/>
  <c r="T273" i="1"/>
  <c r="S273" i="1"/>
  <c r="T152" i="1"/>
  <c r="S152" i="1"/>
  <c r="T173" i="1"/>
  <c r="S173" i="1"/>
  <c r="T220" i="1"/>
  <c r="S220" i="1"/>
  <c r="T216" i="1"/>
  <c r="S216" i="1"/>
  <c r="T278" i="1"/>
  <c r="S278" i="1"/>
  <c r="T274" i="1"/>
  <c r="S274" i="1"/>
  <c r="T305" i="1"/>
  <c r="S305" i="1"/>
  <c r="T354" i="1"/>
  <c r="S354" i="1"/>
  <c r="T342" i="1"/>
  <c r="S342" i="1"/>
  <c r="T392" i="1"/>
  <c r="S392" i="1"/>
  <c r="T156" i="1"/>
  <c r="S156" i="1"/>
  <c r="T182" i="1"/>
  <c r="S182" i="1"/>
  <c r="T234" i="1"/>
  <c r="S234" i="1"/>
  <c r="T259" i="1"/>
  <c r="S259" i="1"/>
  <c r="T282" i="1"/>
  <c r="S282" i="1"/>
  <c r="T295" i="1"/>
  <c r="S295" i="1"/>
  <c r="T329" i="1"/>
  <c r="S329" i="1"/>
  <c r="T325" i="1"/>
  <c r="S325" i="1"/>
  <c r="T309" i="1"/>
  <c r="S309" i="1"/>
  <c r="T350" i="1"/>
  <c r="S350" i="1"/>
  <c r="T346" i="1"/>
  <c r="S346" i="1"/>
  <c r="T338" i="1"/>
  <c r="S338" i="1"/>
  <c r="T161" i="1"/>
  <c r="S161" i="1"/>
  <c r="T135" i="1"/>
  <c r="S135" i="1"/>
  <c r="T155" i="1"/>
  <c r="S155" i="1"/>
  <c r="T209" i="1"/>
  <c r="S209" i="1"/>
  <c r="T223" i="1"/>
  <c r="S223" i="1"/>
  <c r="T281" i="1"/>
  <c r="S281" i="1"/>
  <c r="T328" i="1"/>
  <c r="S328" i="1"/>
  <c r="T324" i="1"/>
  <c r="S324" i="1"/>
  <c r="T312" i="1"/>
  <c r="S312" i="1"/>
  <c r="T308" i="1"/>
  <c r="S308" i="1"/>
  <c r="T357" i="1"/>
  <c r="S357" i="1"/>
  <c r="T353" i="1"/>
  <c r="S353" i="1"/>
  <c r="T349" i="1"/>
  <c r="S349" i="1"/>
  <c r="T345" i="1"/>
  <c r="S345" i="1"/>
  <c r="T341" i="1"/>
  <c r="S341" i="1"/>
  <c r="T395" i="1"/>
  <c r="S395" i="1"/>
  <c r="T391" i="1"/>
  <c r="S391" i="1"/>
  <c r="T387" i="1"/>
  <c r="S387" i="1"/>
  <c r="T383" i="1"/>
  <c r="S383" i="1"/>
  <c r="S133" i="1"/>
  <c r="T133" i="1" s="1"/>
  <c r="S208" i="1"/>
  <c r="T208" i="1" s="1"/>
  <c r="S204" i="1"/>
  <c r="T204" i="1" s="1"/>
  <c r="S200" i="1"/>
  <c r="T200" i="1" s="1"/>
  <c r="S196" i="1"/>
  <c r="T196" i="1" s="1"/>
  <c r="S192" i="1"/>
  <c r="T192" i="1" s="1"/>
  <c r="S188" i="1"/>
  <c r="T188" i="1" s="1"/>
  <c r="S184" i="1"/>
  <c r="T184" i="1" s="1"/>
  <c r="S218" i="1"/>
  <c r="T218" i="1" s="1"/>
  <c r="S210" i="1"/>
  <c r="T210" i="1" s="1"/>
  <c r="S232" i="1"/>
  <c r="T232" i="1" s="1"/>
  <c r="S257" i="1"/>
  <c r="T257" i="1" s="1"/>
  <c r="S253" i="1"/>
  <c r="T253" i="1" s="1"/>
  <c r="S249" i="1"/>
  <c r="T249" i="1" s="1"/>
  <c r="S245" i="1"/>
  <c r="T245" i="1" s="1"/>
  <c r="S241" i="1"/>
  <c r="T241" i="1" s="1"/>
  <c r="S237" i="1"/>
  <c r="T237" i="1" s="1"/>
  <c r="S268" i="1"/>
  <c r="T268" i="1" s="1"/>
  <c r="S264" i="1"/>
  <c r="T264" i="1" s="1"/>
  <c r="S260" i="1"/>
  <c r="T260" i="1" s="1"/>
  <c r="S297" i="1"/>
  <c r="T297" i="1" s="1"/>
  <c r="S293" i="1"/>
  <c r="T293" i="1" s="1"/>
  <c r="S289" i="1"/>
  <c r="T289" i="1" s="1"/>
  <c r="S285" i="1"/>
  <c r="T285" i="1" s="1"/>
  <c r="S335" i="1"/>
  <c r="T335" i="1" s="1"/>
  <c r="S331" i="1"/>
  <c r="T331" i="1" s="1"/>
  <c r="S319" i="1"/>
  <c r="T319" i="1" s="1"/>
  <c r="S360" i="1"/>
  <c r="T360" i="1" s="1"/>
  <c r="S356" i="1"/>
  <c r="T356" i="1" s="1"/>
  <c r="S352" i="1"/>
  <c r="T352" i="1" s="1"/>
  <c r="S348" i="1"/>
  <c r="T348" i="1" s="1"/>
  <c r="S372" i="1"/>
  <c r="T372" i="1" s="1"/>
  <c r="S368" i="1"/>
  <c r="T368" i="1" s="1"/>
  <c r="S364" i="1"/>
  <c r="T364" i="1" s="1"/>
  <c r="S386" i="1"/>
  <c r="T386" i="1" s="1"/>
  <c r="S382" i="1"/>
  <c r="T382" i="1" s="1"/>
  <c r="S378" i="1"/>
  <c r="T378" i="1" s="1"/>
  <c r="S374" i="1"/>
  <c r="T374" i="1" s="1"/>
  <c r="S149" i="1"/>
  <c r="T149" i="1" s="1"/>
  <c r="S203" i="1"/>
  <c r="T203" i="1" s="1"/>
  <c r="S187" i="1"/>
  <c r="T187" i="1" s="1"/>
  <c r="S230" i="1"/>
  <c r="T230" i="1" s="1"/>
  <c r="S256" i="1"/>
  <c r="T256" i="1" s="1"/>
  <c r="S240" i="1"/>
  <c r="T240" i="1" s="1"/>
  <c r="S271" i="1"/>
  <c r="T271" i="1" s="1"/>
  <c r="S296" i="1"/>
  <c r="T296" i="1" s="1"/>
  <c r="S334" i="1"/>
  <c r="T334" i="1" s="1"/>
  <c r="S314" i="1"/>
  <c r="T314" i="1" s="1"/>
  <c r="S363" i="1"/>
  <c r="T363" i="1" s="1"/>
  <c r="S389" i="1"/>
  <c r="T389" i="1" s="1"/>
  <c r="S207" i="1"/>
  <c r="T207" i="1" s="1"/>
  <c r="S195" i="1"/>
  <c r="T195" i="1" s="1"/>
  <c r="S231" i="1"/>
  <c r="T231" i="1" s="1"/>
  <c r="S252" i="1"/>
  <c r="T252" i="1" s="1"/>
  <c r="S304" i="1"/>
  <c r="T304" i="1" s="1"/>
  <c r="S284" i="1"/>
  <c r="T284" i="1" s="1"/>
  <c r="S310" i="1"/>
  <c r="T310" i="1" s="1"/>
  <c r="S351" i="1"/>
  <c r="T351" i="1" s="1"/>
  <c r="S371" i="1"/>
  <c r="T371" i="1" s="1"/>
  <c r="S132" i="1"/>
  <c r="T132" i="1" s="1"/>
  <c r="S199" i="1"/>
  <c r="T199" i="1" s="1"/>
  <c r="S235" i="1"/>
  <c r="T235" i="1" s="1"/>
  <c r="S244" i="1"/>
  <c r="T244" i="1" s="1"/>
  <c r="S267" i="1"/>
  <c r="T267" i="1" s="1"/>
  <c r="S292" i="1"/>
  <c r="T292" i="1" s="1"/>
  <c r="S330" i="1"/>
  <c r="T330" i="1" s="1"/>
  <c r="S359" i="1"/>
  <c r="T359" i="1" s="1"/>
  <c r="S141" i="1"/>
  <c r="T141" i="1" s="1"/>
  <c r="S191" i="1"/>
  <c r="T191" i="1" s="1"/>
  <c r="S217" i="1"/>
  <c r="T217" i="1" s="1"/>
  <c r="S226" i="1"/>
  <c r="T226" i="1" s="1"/>
  <c r="S248" i="1"/>
  <c r="T248" i="1" s="1"/>
  <c r="S263" i="1"/>
  <c r="T263" i="1" s="1"/>
  <c r="S288" i="1"/>
  <c r="T288" i="1" s="1"/>
  <c r="S318" i="1"/>
  <c r="T318" i="1" s="1"/>
  <c r="S347" i="1"/>
  <c r="T347" i="1" s="1"/>
  <c r="S367" i="1"/>
  <c r="T367" i="1" s="1"/>
  <c r="S375" i="1"/>
  <c r="T375" i="1" s="1"/>
  <c r="Q124" i="1"/>
  <c r="R124" i="1"/>
  <c r="Q125" i="1"/>
  <c r="R125" i="1"/>
  <c r="Q126" i="1"/>
  <c r="R126" i="1"/>
  <c r="Q127" i="1"/>
  <c r="R127" i="1"/>
  <c r="Q128" i="1"/>
  <c r="R128" i="1"/>
  <c r="Q129" i="1"/>
  <c r="R129" i="1"/>
  <c r="Q120" i="1"/>
  <c r="R120" i="1"/>
  <c r="Q121" i="1"/>
  <c r="R121" i="1"/>
  <c r="Q122" i="1"/>
  <c r="R122" i="1"/>
  <c r="Q123" i="1"/>
  <c r="R123" i="1"/>
  <c r="Q118" i="1"/>
  <c r="R118" i="1"/>
  <c r="Q119" i="1"/>
  <c r="R119" i="1"/>
  <c r="Q109" i="1"/>
  <c r="R109" i="1"/>
  <c r="Q110" i="1"/>
  <c r="R110" i="1"/>
  <c r="Q111" i="1"/>
  <c r="R111" i="1"/>
  <c r="Q112" i="1"/>
  <c r="R112" i="1"/>
  <c r="Q113" i="1"/>
  <c r="R113" i="1"/>
  <c r="Q114" i="1"/>
  <c r="R114" i="1"/>
  <c r="Q115" i="1"/>
  <c r="R115" i="1"/>
  <c r="Q116" i="1"/>
  <c r="R116" i="1"/>
  <c r="Q117" i="1"/>
  <c r="R117" i="1"/>
  <c r="Q103" i="1"/>
  <c r="R103" i="1"/>
  <c r="Q104" i="1"/>
  <c r="R104" i="1"/>
  <c r="Q105" i="1"/>
  <c r="R105" i="1"/>
  <c r="Q106" i="1"/>
  <c r="R106" i="1"/>
  <c r="Q107" i="1"/>
  <c r="R107" i="1"/>
  <c r="Q108" i="1"/>
  <c r="R108" i="1"/>
  <c r="Q96" i="1"/>
  <c r="R96" i="1"/>
  <c r="Q97" i="1"/>
  <c r="R97" i="1"/>
  <c r="Q98" i="1"/>
  <c r="R98" i="1"/>
  <c r="Q99" i="1"/>
  <c r="R99" i="1"/>
  <c r="Q100" i="1"/>
  <c r="R100" i="1"/>
  <c r="Q101" i="1"/>
  <c r="R101" i="1"/>
  <c r="Q102" i="1"/>
  <c r="R102" i="1"/>
  <c r="Q93" i="1"/>
  <c r="R93" i="1"/>
  <c r="Q94" i="1"/>
  <c r="R94" i="1"/>
  <c r="Q95" i="1"/>
  <c r="R95" i="1"/>
  <c r="R91" i="1"/>
  <c r="Q91" i="1"/>
  <c r="R92" i="1"/>
  <c r="Q92" i="1"/>
  <c r="R90" i="1"/>
  <c r="Q90" i="1"/>
  <c r="R89" i="1"/>
  <c r="Q89" i="1"/>
  <c r="R88" i="1"/>
  <c r="Q88" i="1"/>
  <c r="R87" i="1"/>
  <c r="Q87" i="1"/>
  <c r="R86" i="1"/>
  <c r="Q86" i="1"/>
  <c r="R85" i="1"/>
  <c r="Q85" i="1"/>
  <c r="R84" i="1"/>
  <c r="Q84" i="1"/>
  <c r="R83" i="1"/>
  <c r="Q83" i="1"/>
  <c r="R82" i="1"/>
  <c r="Q82" i="1"/>
  <c r="R81" i="1"/>
  <c r="Q81" i="1"/>
  <c r="R80" i="1"/>
  <c r="Q80" i="1"/>
  <c r="R79" i="1"/>
  <c r="Q79" i="1"/>
  <c r="R78" i="1"/>
  <c r="Q78" i="1"/>
  <c r="R77" i="1"/>
  <c r="Q77" i="1"/>
  <c r="R76" i="1"/>
  <c r="Q76" i="1"/>
  <c r="Q72" i="1"/>
  <c r="R72" i="1"/>
  <c r="Q73" i="1"/>
  <c r="R73" i="1"/>
  <c r="Q74" i="1"/>
  <c r="R74" i="1"/>
  <c r="R75" i="1"/>
  <c r="Q75" i="1"/>
  <c r="R71" i="1"/>
  <c r="Q71" i="1"/>
  <c r="Q67" i="1"/>
  <c r="R67" i="1"/>
  <c r="Q68" i="1"/>
  <c r="R68" i="1"/>
  <c r="Q69" i="1"/>
  <c r="R69" i="1"/>
  <c r="Q70" i="1"/>
  <c r="R70" i="1"/>
  <c r="Q63" i="1"/>
  <c r="R63" i="1"/>
  <c r="Q64" i="1"/>
  <c r="R64" i="1"/>
  <c r="Q65" i="1"/>
  <c r="R65" i="1"/>
  <c r="Q66" i="1"/>
  <c r="R66" i="1"/>
  <c r="Q59" i="1"/>
  <c r="R59" i="1"/>
  <c r="Q60" i="1"/>
  <c r="R60" i="1"/>
  <c r="Q61" i="1"/>
  <c r="R61" i="1"/>
  <c r="Q62" i="1"/>
  <c r="R62" i="1"/>
  <c r="Q49" i="1"/>
  <c r="R49" i="1"/>
  <c r="Q50" i="1"/>
  <c r="R50" i="1"/>
  <c r="Q51" i="1"/>
  <c r="R51" i="1"/>
  <c r="Q52" i="1"/>
  <c r="R52" i="1"/>
  <c r="Q53" i="1"/>
  <c r="R53" i="1"/>
  <c r="Q54" i="1"/>
  <c r="R54" i="1"/>
  <c r="Q55" i="1"/>
  <c r="R55" i="1"/>
  <c r="Q56" i="1"/>
  <c r="R56" i="1"/>
  <c r="Q57" i="1"/>
  <c r="R57" i="1"/>
  <c r="Q58" i="1"/>
  <c r="R58"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0" i="1"/>
  <c r="Q30" i="1"/>
  <c r="R29" i="1"/>
  <c r="Q29" i="1"/>
  <c r="Q26" i="1"/>
  <c r="R26" i="1"/>
  <c r="Q27" i="1"/>
  <c r="R27" i="1"/>
  <c r="Q28" i="1"/>
  <c r="R28" i="1"/>
  <c r="Q19" i="1"/>
  <c r="R19" i="1"/>
  <c r="Q20" i="1"/>
  <c r="R20" i="1"/>
  <c r="Q21" i="1"/>
  <c r="R21" i="1"/>
  <c r="Q22" i="1"/>
  <c r="R22" i="1"/>
  <c r="Q23" i="1"/>
  <c r="R23" i="1"/>
  <c r="Q24" i="1"/>
  <c r="R24" i="1"/>
  <c r="Q25" i="1"/>
  <c r="R25" i="1"/>
  <c r="Q12" i="1"/>
  <c r="R12" i="1"/>
  <c r="Q13" i="1"/>
  <c r="R13" i="1"/>
  <c r="Q14" i="1"/>
  <c r="R14" i="1"/>
  <c r="Q15" i="1"/>
  <c r="R15" i="1"/>
  <c r="Q16" i="1"/>
  <c r="R16" i="1"/>
  <c r="Q17" i="1"/>
  <c r="R17" i="1"/>
  <c r="Q18" i="1"/>
  <c r="R18" i="1"/>
  <c r="Q5" i="1"/>
  <c r="R5" i="1"/>
  <c r="Q6" i="1"/>
  <c r="R6" i="1"/>
  <c r="Q7" i="1"/>
  <c r="R7" i="1"/>
  <c r="Q8" i="1"/>
  <c r="R8" i="1"/>
  <c r="Q9" i="1"/>
  <c r="R9" i="1"/>
  <c r="Q10" i="1"/>
  <c r="R10" i="1"/>
  <c r="Q11" i="1"/>
  <c r="R11" i="1"/>
  <c r="R4" i="1"/>
  <c r="Q4" i="1"/>
  <c r="S5" i="1" l="1"/>
  <c r="T5" i="1" s="1"/>
  <c r="S15" i="1"/>
  <c r="T15" i="1" s="1"/>
  <c r="S27" i="1"/>
  <c r="T27" i="1" s="1"/>
  <c r="S55" i="1"/>
  <c r="T55" i="1" s="1"/>
  <c r="S65" i="1"/>
  <c r="T65" i="1" s="1"/>
  <c r="S69" i="1"/>
  <c r="T69" i="1" s="1"/>
  <c r="S98" i="1"/>
  <c r="T98" i="1" s="1"/>
  <c r="S107" i="1"/>
  <c r="T107" i="1" s="1"/>
  <c r="S103" i="1"/>
  <c r="T103" i="1" s="1"/>
  <c r="S9" i="1"/>
  <c r="T9" i="1" s="1"/>
  <c r="S33" i="1"/>
  <c r="T33" i="1" s="1"/>
  <c r="S29" i="1"/>
  <c r="T29" i="1" s="1"/>
  <c r="S34" i="1"/>
  <c r="T34" i="1" s="1"/>
  <c r="S38" i="1"/>
  <c r="T38" i="1" s="1"/>
  <c r="S42" i="1"/>
  <c r="T42" i="1" s="1"/>
  <c r="S46" i="1"/>
  <c r="T46" i="1" s="1"/>
  <c r="S78" i="1"/>
  <c r="T78" i="1" s="1"/>
  <c r="S82" i="1"/>
  <c r="T82" i="1" s="1"/>
  <c r="S86" i="1"/>
  <c r="T86" i="1" s="1"/>
  <c r="S90" i="1"/>
  <c r="T90" i="1" s="1"/>
  <c r="S114" i="1"/>
  <c r="T114" i="1" s="1"/>
  <c r="S110" i="1"/>
  <c r="T110" i="1" s="1"/>
  <c r="S129" i="1"/>
  <c r="T129" i="1" s="1"/>
  <c r="T59" i="1"/>
  <c r="S59" i="1"/>
  <c r="T119" i="1"/>
  <c r="S119" i="1"/>
  <c r="T121" i="1"/>
  <c r="S121" i="1"/>
  <c r="T71" i="1"/>
  <c r="S71" i="1"/>
  <c r="T87" i="1"/>
  <c r="S87" i="1"/>
  <c r="T53" i="1"/>
  <c r="S53" i="1"/>
  <c r="S10" i="1"/>
  <c r="T10" i="1" s="1"/>
  <c r="S16" i="1"/>
  <c r="T16" i="1" s="1"/>
  <c r="S22" i="1"/>
  <c r="T22" i="1" s="1"/>
  <c r="T28" i="1"/>
  <c r="S28" i="1"/>
  <c r="S56" i="1"/>
  <c r="T56" i="1" s="1"/>
  <c r="S52" i="1"/>
  <c r="T52" i="1" s="1"/>
  <c r="T62" i="1"/>
  <c r="S62" i="1"/>
  <c r="S66" i="1"/>
  <c r="T66" i="1" s="1"/>
  <c r="S70" i="1"/>
  <c r="T70" i="1" s="1"/>
  <c r="S72" i="1"/>
  <c r="T72" i="1" s="1"/>
  <c r="T93" i="1"/>
  <c r="S93" i="1"/>
  <c r="T99" i="1"/>
  <c r="S99" i="1"/>
  <c r="T108" i="1"/>
  <c r="S108" i="1"/>
  <c r="T104" i="1"/>
  <c r="S104" i="1"/>
  <c r="S115" i="1"/>
  <c r="T115" i="1" s="1"/>
  <c r="S111" i="1"/>
  <c r="T111" i="1" s="1"/>
  <c r="T118" i="1"/>
  <c r="S118" i="1"/>
  <c r="T120" i="1"/>
  <c r="S120" i="1"/>
  <c r="T126" i="1"/>
  <c r="S126" i="1"/>
  <c r="T11" i="1"/>
  <c r="S11" i="1"/>
  <c r="S6" i="1"/>
  <c r="T6" i="1" s="1"/>
  <c r="T12" i="1"/>
  <c r="S12" i="1"/>
  <c r="T75" i="1"/>
  <c r="S75" i="1"/>
  <c r="S76" i="1"/>
  <c r="T76" i="1" s="1"/>
  <c r="T25" i="1"/>
  <c r="S25" i="1"/>
  <c r="T21" i="1"/>
  <c r="S21" i="1"/>
  <c r="T51" i="1"/>
  <c r="S51" i="1"/>
  <c r="T61" i="1"/>
  <c r="S61" i="1"/>
  <c r="T102" i="1"/>
  <c r="S102" i="1"/>
  <c r="T123" i="1"/>
  <c r="S123" i="1"/>
  <c r="T125" i="1"/>
  <c r="S125" i="1"/>
  <c r="T19" i="1"/>
  <c r="S19" i="1"/>
  <c r="T67" i="1"/>
  <c r="S67" i="1"/>
  <c r="T116" i="1"/>
  <c r="S116" i="1"/>
  <c r="T127" i="1"/>
  <c r="S127" i="1"/>
  <c r="S37" i="1"/>
  <c r="T37" i="1" s="1"/>
  <c r="S41" i="1"/>
  <c r="T41" i="1" s="1"/>
  <c r="S45" i="1"/>
  <c r="T45" i="1" s="1"/>
  <c r="S77" i="1"/>
  <c r="T77" i="1" s="1"/>
  <c r="S81" i="1"/>
  <c r="T81" i="1" s="1"/>
  <c r="S85" i="1"/>
  <c r="T85" i="1" s="1"/>
  <c r="S89" i="1"/>
  <c r="T89" i="1" s="1"/>
  <c r="T49" i="1"/>
  <c r="S49" i="1"/>
  <c r="T100" i="1"/>
  <c r="S100" i="1"/>
  <c r="T18" i="1"/>
  <c r="S18" i="1"/>
  <c r="T58" i="1"/>
  <c r="S58" i="1"/>
  <c r="T60" i="1"/>
  <c r="S60" i="1"/>
  <c r="T68" i="1"/>
  <c r="S68" i="1"/>
  <c r="T95" i="1"/>
  <c r="S95" i="1"/>
  <c r="T101" i="1"/>
  <c r="S101" i="1"/>
  <c r="T97" i="1"/>
  <c r="S97" i="1"/>
  <c r="T106" i="1"/>
  <c r="S106" i="1"/>
  <c r="T117" i="1"/>
  <c r="S117" i="1"/>
  <c r="T122" i="1"/>
  <c r="S122" i="1"/>
  <c r="S8" i="1"/>
  <c r="T8" i="1" s="1"/>
  <c r="S14" i="1"/>
  <c r="T14" i="1" s="1"/>
  <c r="S24" i="1"/>
  <c r="T24" i="1" s="1"/>
  <c r="S20" i="1"/>
  <c r="T20" i="1" s="1"/>
  <c r="S26" i="1"/>
  <c r="T26" i="1" s="1"/>
  <c r="S54" i="1"/>
  <c r="T54" i="1" s="1"/>
  <c r="S50" i="1"/>
  <c r="T50" i="1" s="1"/>
  <c r="S64" i="1"/>
  <c r="T64" i="1" s="1"/>
  <c r="S74" i="1"/>
  <c r="T74" i="1" s="1"/>
  <c r="S113" i="1"/>
  <c r="T113" i="1" s="1"/>
  <c r="S109" i="1"/>
  <c r="T109" i="1" s="1"/>
  <c r="S128" i="1"/>
  <c r="T128" i="1" s="1"/>
  <c r="S124" i="1"/>
  <c r="T124" i="1" s="1"/>
  <c r="S13" i="1"/>
  <c r="T13" i="1" s="1"/>
  <c r="S57" i="1"/>
  <c r="T57" i="1" s="1"/>
  <c r="S73" i="1"/>
  <c r="T73" i="1" s="1"/>
  <c r="S96" i="1"/>
  <c r="T96" i="1" s="1"/>
  <c r="S30" i="1"/>
  <c r="T30" i="1" s="1"/>
  <c r="S35" i="1"/>
  <c r="T35" i="1" s="1"/>
  <c r="S39" i="1"/>
  <c r="T39" i="1" s="1"/>
  <c r="S43" i="1"/>
  <c r="T43" i="1" s="1"/>
  <c r="S47" i="1"/>
  <c r="T47" i="1" s="1"/>
  <c r="S79" i="1"/>
  <c r="T79" i="1" s="1"/>
  <c r="S83" i="1"/>
  <c r="T83" i="1" s="1"/>
  <c r="S92" i="1"/>
  <c r="T92" i="1" s="1"/>
  <c r="S17" i="1"/>
  <c r="T17" i="1" s="1"/>
  <c r="S112" i="1"/>
  <c r="T112" i="1" s="1"/>
  <c r="S23" i="1"/>
  <c r="T23" i="1" s="1"/>
  <c r="S63" i="1"/>
  <c r="T63" i="1" s="1"/>
  <c r="S105" i="1"/>
  <c r="T105" i="1" s="1"/>
  <c r="S32" i="1"/>
  <c r="T32" i="1" s="1"/>
  <c r="S36" i="1"/>
  <c r="T36" i="1" s="1"/>
  <c r="S40" i="1"/>
  <c r="T40" i="1" s="1"/>
  <c r="S44" i="1"/>
  <c r="T44" i="1" s="1"/>
  <c r="S48" i="1"/>
  <c r="T48" i="1" s="1"/>
  <c r="S80" i="1"/>
  <c r="T80" i="1" s="1"/>
  <c r="S84" i="1"/>
  <c r="T84" i="1" s="1"/>
  <c r="S88" i="1"/>
  <c r="T88" i="1" s="1"/>
  <c r="S91" i="1"/>
  <c r="T91" i="1" s="1"/>
  <c r="S7" i="1"/>
  <c r="T7" i="1" s="1"/>
  <c r="S94" i="1"/>
  <c r="T94" i="1" s="1"/>
  <c r="S4" i="1"/>
  <c r="T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Hidekel Lima Vazquez</author>
  </authors>
  <commentList>
    <comment ref="H124" authorId="0" shapeId="0" xr:uid="{00000000-0006-0000-0100-000001000000}">
      <text>
        <r>
          <rPr>
            <b/>
            <sz val="9"/>
            <color indexed="81"/>
            <rFont val="Tahoma"/>
            <family val="2"/>
          </rPr>
          <t>Myriam Hidekel Lima Vazquez:</t>
        </r>
        <r>
          <rPr>
            <sz val="9"/>
            <color indexed="81"/>
            <rFont val="Tahoma"/>
            <family val="2"/>
          </rPr>
          <t xml:space="preserve">
no tocaba pero se realizo </t>
        </r>
      </text>
    </comment>
    <comment ref="H126" authorId="0" shapeId="0" xr:uid="{00000000-0006-0000-0100-000002000000}">
      <text>
        <r>
          <rPr>
            <b/>
            <sz val="9"/>
            <color indexed="81"/>
            <rFont val="Tahoma"/>
            <family val="2"/>
          </rPr>
          <t>Myriam Hidekel Lima Vazquez:</t>
        </r>
        <r>
          <rPr>
            <sz val="9"/>
            <color indexed="81"/>
            <rFont val="Tahoma"/>
            <family val="2"/>
          </rPr>
          <t xml:space="preserve">
no tocaba pero se realizo</t>
        </r>
      </text>
    </comment>
    <comment ref="I310" authorId="0" shapeId="0" xr:uid="{00000000-0006-0000-0100-000003000000}">
      <text>
        <r>
          <rPr>
            <b/>
            <sz val="9"/>
            <color indexed="81"/>
            <rFont val="Tahoma"/>
            <family val="2"/>
          </rPr>
          <t>Myriam Hidekel Lima Vazquez:</t>
        </r>
        <r>
          <rPr>
            <sz val="9"/>
            <color indexed="81"/>
            <rFont val="Tahoma"/>
            <family val="2"/>
          </rPr>
          <t xml:space="preserve">
no estaba programado pero se realizo?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Myriam Hidekel Lima Vazquez</author>
  </authors>
  <commentList>
    <comment ref="J302" authorId="0" shapeId="0" xr:uid="{00000000-0006-0000-0200-000001000000}">
      <text>
        <r>
          <rPr>
            <b/>
            <sz val="9"/>
            <color indexed="81"/>
            <rFont val="Tahoma"/>
            <family val="2"/>
          </rPr>
          <t>User:</t>
        </r>
        <r>
          <rPr>
            <sz val="9"/>
            <color indexed="81"/>
            <rFont val="Tahoma"/>
            <family val="2"/>
          </rPr>
          <t xml:space="preserve">
En programado colocams "0" ya que la cantidad de perros y gatos esterilizados se determina entre lo solicitado y lo realizado, sin embargo estas esterilizaciones estaban programadas para servicios en brigadas, no obstante en el mes de enero no se efectuaron brigadas.</t>
        </r>
      </text>
    </comment>
    <comment ref="K324" authorId="0" shapeId="0" xr:uid="{00000000-0006-0000-0200-000002000000}">
      <text>
        <r>
          <rPr>
            <b/>
            <sz val="9"/>
            <color indexed="81"/>
            <rFont val="Tahoma"/>
            <family val="2"/>
          </rPr>
          <t>User:</t>
        </r>
        <r>
          <rPr>
            <sz val="9"/>
            <color indexed="81"/>
            <rFont val="Tahoma"/>
            <family val="2"/>
          </rPr>
          <t xml:space="preserve">
Se determina en función de las personas que respondieron la encuesta</t>
        </r>
      </text>
    </comment>
    <comment ref="J645" authorId="1" shapeId="0" xr:uid="{00000000-0006-0000-0200-000003000000}">
      <text>
        <r>
          <rPr>
            <b/>
            <sz val="9"/>
            <color indexed="81"/>
            <rFont val="Tahoma"/>
            <family val="2"/>
          </rPr>
          <t>Myriam Hidekel Lima Vazquez:</t>
        </r>
        <r>
          <rPr>
            <sz val="9"/>
            <color indexed="81"/>
            <rFont val="Tahoma"/>
            <family val="2"/>
          </rPr>
          <t xml:space="preserve">
no estaba programa pero si se realizo </t>
        </r>
      </text>
    </comment>
  </commentList>
</comments>
</file>

<file path=xl/sharedStrings.xml><?xml version="1.0" encoding="utf-8"?>
<sst xmlns="http://schemas.openxmlformats.org/spreadsheetml/2006/main" count="10153" uniqueCount="2625">
  <si>
    <t>Contestar demandas presentadas en contra del Ayuntamiento dentro de los términos de la materia</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</si>
  <si>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</si>
  <si>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</si>
  <si>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</si>
  <si>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</si>
  <si>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</si>
  <si>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</si>
  <si>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Realizar capacitaciones en materia legal y jurídica</t>
  </si>
  <si>
    <t>POA</t>
  </si>
  <si>
    <t>SAY</t>
  </si>
  <si>
    <t>ASJ</t>
  </si>
  <si>
    <t>Secretaría</t>
  </si>
  <si>
    <t>Dirección</t>
  </si>
  <si>
    <t>Nivel</t>
  </si>
  <si>
    <t>Actividad</t>
  </si>
  <si>
    <t>Meta</t>
  </si>
  <si>
    <t>Unidad de medida</t>
  </si>
  <si>
    <t>Porcentaje</t>
  </si>
  <si>
    <t>Capacitaciones</t>
  </si>
  <si>
    <t>Realizado</t>
  </si>
  <si>
    <t>Enero</t>
  </si>
  <si>
    <t>Febrero</t>
  </si>
  <si>
    <t>Marzo</t>
  </si>
  <si>
    <t>Acumulado 1T</t>
  </si>
  <si>
    <t>Avance al 1T</t>
  </si>
  <si>
    <t>Avance al año</t>
  </si>
  <si>
    <t>Semaforización al 1T</t>
  </si>
  <si>
    <t>Dar cumplimiento a las Obligaciones de Transparencia</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</si>
  <si>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</si>
  <si>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</si>
  <si>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</si>
  <si>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</si>
  <si>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</si>
  <si>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</si>
  <si>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ENM</t>
  </si>
  <si>
    <t>Cumplimientos</t>
  </si>
  <si>
    <t>Plan</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</si>
  <si>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</si>
  <si>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</si>
  <si>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</si>
  <si>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</si>
  <si>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</si>
  <si>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</si>
  <si>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</si>
  <si>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JUC</t>
  </si>
  <si>
    <t>Reportes</t>
  </si>
  <si>
    <t>Efectuar visitas de verificación e inspección a los establecimientos mercantiles y espectáculos públicos</t>
  </si>
  <si>
    <t>Realizar procedimientos de clausura definitiva</t>
  </si>
  <si>
    <t xml:space="preserve">Actualizar el padrón de anuencias municipales </t>
  </si>
  <si>
    <t>Actualizaciones</t>
  </si>
  <si>
    <t>Realizar inspección en los espacios destinados al comercio fijo,semifijo, ambulantes y a los mercados municipales</t>
  </si>
  <si>
    <t>Atender quejas de Comercio informal en la vía pública</t>
  </si>
  <si>
    <t>GCR</t>
  </si>
  <si>
    <t>GCR ALE</t>
  </si>
  <si>
    <t>Realizar certificaciones de documentos</t>
  </si>
  <si>
    <t>Realizar publicaciones en el Portal del Archivo Histórico</t>
  </si>
  <si>
    <t>Brindar atención a solicitudes y/o búsquedas de documentos, copias simples y/o certificadas</t>
  </si>
  <si>
    <t>GGA</t>
  </si>
  <si>
    <t>GCR COM</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</si>
  <si>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</si>
  <si>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</si>
  <si>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</si>
  <si>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</si>
  <si>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GCR IUE</t>
  </si>
  <si>
    <t>Resolver asuntos de grupos religosos.</t>
  </si>
  <si>
    <t>Mediar conflictos que concluyan en acuerdos.</t>
  </si>
  <si>
    <t>Acordar compromisos para el disfrute y ejercicio de derechos y libertades en el espacio público por grupos religiosos.</t>
  </si>
  <si>
    <t>GGA AGR</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</si>
  <si>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</si>
  <si>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</si>
  <si>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</si>
  <si>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</si>
  <si>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</si>
  <si>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COS</t>
  </si>
  <si>
    <t>Realizar sesiones ordinarias</t>
  </si>
  <si>
    <t>Realizar sesiones extraordinarias</t>
  </si>
  <si>
    <t>Realizar sesiones solemnes</t>
  </si>
  <si>
    <t>Aprobar acuerdos</t>
  </si>
  <si>
    <t>Realizar publicaciones en la Gaceta Municipal Ordinaria</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</si>
  <si>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</si>
  <si>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</si>
  <si>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</si>
  <si>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</si>
  <si>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</si>
  <si>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GGA GAP</t>
  </si>
  <si>
    <t xml:space="preserve">Sesiones </t>
  </si>
  <si>
    <t>Publicaciones</t>
  </si>
  <si>
    <t>Carpetas</t>
  </si>
  <si>
    <t>Brindar capacitaciones empresariales</t>
  </si>
  <si>
    <t>Otorgar apoyos del programa Empleo Temporal</t>
  </si>
  <si>
    <t xml:space="preserve">Realizar eventos en Desarrollo de Inversión </t>
  </si>
  <si>
    <t xml:space="preserve">Realizar brigadas de empleo </t>
  </si>
  <si>
    <t xml:space="preserve">Capacitaciones </t>
  </si>
  <si>
    <t>Apoyos</t>
  </si>
  <si>
    <t>Eventos</t>
  </si>
  <si>
    <t xml:space="preserve">Brigadas de empleo </t>
  </si>
  <si>
    <t>SDE</t>
  </si>
  <si>
    <t>PIE</t>
  </si>
  <si>
    <t>Atender a ciudadanos en el Centro Emprendemos Monterrey</t>
  </si>
  <si>
    <t>Otorgar Proyectos Productivos</t>
  </si>
  <si>
    <t>Colorcar créditos a PYMES</t>
  </si>
  <si>
    <t>Vincular empresas a través del Programa de Desarrollo de Proveedores</t>
  </si>
  <si>
    <t>FCS</t>
  </si>
  <si>
    <t>Brindar cursos de capacitación en materia turistica</t>
  </si>
  <si>
    <t>Realizar eventos en materia turística</t>
  </si>
  <si>
    <t>Asistir a eventos para posicionar la marca Monterrey</t>
  </si>
  <si>
    <t xml:space="preserve">
Colaborar con instituciones turísticas</t>
  </si>
  <si>
    <t>TUR</t>
  </si>
  <si>
    <t>Atender las solicitudes realizadas dentro del portal Sentral</t>
  </si>
  <si>
    <t xml:space="preserve">Atender las solicitudes de acceso a la información </t>
  </si>
  <si>
    <t xml:space="preserve">Atender solicitudes vía redes sociales </t>
  </si>
  <si>
    <t>Realizar el plan de trabajo para incorporar la perspectiva de género dentro de la Secretaría de Desarrollo Económico</t>
  </si>
  <si>
    <t xml:space="preserve">Cumplimientos </t>
  </si>
  <si>
    <t>Supervisar obras de infraestructura y edificación</t>
  </si>
  <si>
    <t>Efectuar solicitudes para la ejecución de obras inducidas</t>
  </si>
  <si>
    <t>Supervisar obras de urbanización en fraccionamientos</t>
  </si>
  <si>
    <t>SIS</t>
  </si>
  <si>
    <t>SEO</t>
  </si>
  <si>
    <t>Diseñar proyectos de espacio público municipal</t>
  </si>
  <si>
    <t>Diseñar proyectos hídricos</t>
  </si>
  <si>
    <t>Diseñar proyectos de edificación y rehabilitación</t>
  </si>
  <si>
    <t>PRO</t>
  </si>
  <si>
    <t>Realizar publicaciones para convocatoria de obra pública</t>
  </si>
  <si>
    <t>Formalizar obras mediante contratación</t>
  </si>
  <si>
    <t>Efectuar reuniones en Contraloria Social</t>
  </si>
  <si>
    <t>POC</t>
  </si>
  <si>
    <t>Realizar expendientes tecnicos-sociales de evaluación de obra pública con recurso propio</t>
  </si>
  <si>
    <t>Realizar expendientes tecnicos-sociales de evaluación de obra pública con recurso federal</t>
  </si>
  <si>
    <t>Reportar los indicadores de evaluación de los diferentes recursos que ejerce la Secretaría</t>
  </si>
  <si>
    <t>GFS</t>
  </si>
  <si>
    <t>Diseñar proyectos de pavimentación</t>
  </si>
  <si>
    <t>Elaborar bases para los concursos de obras viales</t>
  </si>
  <si>
    <t>Supervisar contratos de obras viales</t>
  </si>
  <si>
    <t>Realizar dictamenes para la ejecución de obras viales</t>
  </si>
  <si>
    <t>GEP</t>
  </si>
  <si>
    <t xml:space="preserve">Brindar atención a solicitudes de obra pública requeridas por la ciudadania  </t>
  </si>
  <si>
    <t>Realizar el plan de trabajo para incorporar la perspectiva de género dentro de la Secretaría de Infraestructura Sostenible</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</si>
  <si>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</si>
  <si>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</si>
  <si>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</si>
  <si>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</si>
  <si>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</si>
  <si>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</si>
  <si>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 xml:space="preserve">Crear y/o actualizar lineamientos y/o políticas creados para la conexión de equipos a la red municipal  </t>
  </si>
  <si>
    <t>SIG</t>
  </si>
  <si>
    <t>SOI</t>
  </si>
  <si>
    <t>Reporte</t>
  </si>
  <si>
    <t>Usuarios</t>
  </si>
  <si>
    <t>Lineamientos</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</si>
  <si>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</si>
  <si>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</si>
  <si>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</si>
  <si>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</si>
  <si>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Promover campañas informativas propuestas por la Secretaría Ejecutiva y la propia Dependencia.</t>
  </si>
  <si>
    <t>Realizar el plan de trabajo para incorporar la perspectiva de género dentro de la Secretaría de Innovación y Gobierno Abierto</t>
  </si>
  <si>
    <t>Monitoreos</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</si>
  <si>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</si>
  <si>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</si>
  <si>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</si>
  <si>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</si>
  <si>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</si>
  <si>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</si>
  <si>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</si>
  <si>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</si>
  <si>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Realizar evento para educación de temas de Gobierno Digital</t>
  </si>
  <si>
    <t>GGD GOD</t>
  </si>
  <si>
    <t>Reconocimiento</t>
  </si>
  <si>
    <t>Realizar el reporte de ciberseguridad para diagnosticar, identificar y evaluar las áreas, controles y/o dominios que permitan definir acciones de mejora y protección</t>
  </si>
  <si>
    <t>Crear cuentas de correo electrónico con Gmail, mensajes instantáneos Chats, espacio de almacenamiento con Google Drive y administración de agenda con Google Calendar, que permita un manejo de información en la nube</t>
  </si>
  <si>
    <t>GGD</t>
  </si>
  <si>
    <t>Cuentas</t>
  </si>
  <si>
    <t>Coordinar las reuniones de seguimiento al Plan de implementación de la Organización para la Cooperación y el Desarrollo Económicos (OCDE)</t>
  </si>
  <si>
    <t xml:space="preserve">Actualizar los procesos de los trámites y servicios involucrados </t>
  </si>
  <si>
    <t>Elaborar el Programa de Mejora Regulatoria</t>
  </si>
  <si>
    <t>Elaborar los informes de avance del Programa Anual de Mejora Regulatoria</t>
  </si>
  <si>
    <t>MER</t>
  </si>
  <si>
    <t>Reuniones</t>
  </si>
  <si>
    <t>Procesos</t>
  </si>
  <si>
    <t>Programas</t>
  </si>
  <si>
    <t xml:space="preserve">Informes  </t>
  </si>
  <si>
    <t>Evaluar la factibilidad de los proyectos propuestos del Presupuesto Participativo</t>
  </si>
  <si>
    <t>Realizar mapas colaborativos con metodología de diseño comunitario del espacio</t>
  </si>
  <si>
    <t>Mantener la asistencia de la comunidad a las juntas vecinales realizadas</t>
  </si>
  <si>
    <t>Realizar Audiencias Públicas en la temática gobierno abierto</t>
  </si>
  <si>
    <t>PAC</t>
  </si>
  <si>
    <t>Mapeos</t>
  </si>
  <si>
    <t>Asistencia</t>
  </si>
  <si>
    <t xml:space="preserve">Audiencias </t>
  </si>
  <si>
    <t>Realizar el mantenimiento a panteones municipales</t>
  </si>
  <si>
    <t>Atender solicitudes de permisos de ruptura y/u ocupación de vía publica</t>
  </si>
  <si>
    <t>Atender solicitudes de Contratos de recoleccion de residuos (tipo A, tipo B y tipo C)</t>
  </si>
  <si>
    <t>Atender solicitudes de autorización para personas físicas o morales con vehículos destinados al servicio privado de recolección y traslado de residuos no peligrosos en el territorio Municipal de Monterrey</t>
  </si>
  <si>
    <t>Atender solicitudes de servicios de panteones municipales</t>
  </si>
  <si>
    <t>SSP</t>
  </si>
  <si>
    <t>SET</t>
  </si>
  <si>
    <t>Mantenimientos</t>
  </si>
  <si>
    <t>Realizar Campamento de Verano 2023</t>
  </si>
  <si>
    <t>Realizar la Temporada Acuática 2023</t>
  </si>
  <si>
    <t>Realizar el Festival de Muertos 2023</t>
  </si>
  <si>
    <t>Realizar el Festival Navideño 2023</t>
  </si>
  <si>
    <t>Realizar eventos gratuitos en los parques públicos</t>
  </si>
  <si>
    <t>Atender solicitudes de préstamo de espacios en parques</t>
  </si>
  <si>
    <t>Brindar servicios de Mantenimiento de Sistema de Riego</t>
  </si>
  <si>
    <t>Ejecutar el programa de Mantenimiento de Control Fitosanitario</t>
  </si>
  <si>
    <t>COM</t>
  </si>
  <si>
    <t>Campamento</t>
  </si>
  <si>
    <t>Temporada</t>
  </si>
  <si>
    <t>Festival</t>
  </si>
  <si>
    <t>m2</t>
  </si>
  <si>
    <t>Realizar el mantenimiento de las áreas verdes</t>
  </si>
  <si>
    <t>Realizar el mantenimiento de fuentes y monumentos</t>
  </si>
  <si>
    <t>IMU</t>
  </si>
  <si>
    <t>Servicios</t>
  </si>
  <si>
    <t>Realizar el reporte de control de árboles plantados (por la SSP) y donados (solicitados por la ciudadanía)</t>
  </si>
  <si>
    <t>GPJ</t>
  </si>
  <si>
    <t>Realizar el mantenimiento de la carpeta asfáltica de vialidades en colonias</t>
  </si>
  <si>
    <t xml:space="preserve">Realizar operativos del programa: "Ahora Vamos Juntos"  </t>
  </si>
  <si>
    <t>GEO</t>
  </si>
  <si>
    <t>Operativos</t>
  </si>
  <si>
    <t>Atender las peticiones de necesidades de las direcciones adscritas a la Secretaría</t>
  </si>
  <si>
    <t xml:space="preserve">Dar cumplimiento a las Obligaciones de Transparencia </t>
  </si>
  <si>
    <t>Realizar el plan de trabajo para incorporar la perspectiva de género dentro de la Secretaría de Servicios Públicos</t>
  </si>
  <si>
    <t>Realizar la limpieza de avenidas principales y secundarias por medio del  barrido manual</t>
  </si>
  <si>
    <t>Realizar la limpieza de avenidas principales y secundarias por medio de pepena</t>
  </si>
  <si>
    <t>Realizar el pintado de cordón</t>
  </si>
  <si>
    <t>Realizar la limpieza de rejillas</t>
  </si>
  <si>
    <t>Realizar el lavado de cordones</t>
  </si>
  <si>
    <t>Realizar el lavado de barandal</t>
  </si>
  <si>
    <t>Realizar el lavado de muros</t>
  </si>
  <si>
    <t>OZS</t>
  </si>
  <si>
    <t>km</t>
  </si>
  <si>
    <t>m</t>
  </si>
  <si>
    <t>piezas</t>
  </si>
  <si>
    <t>Realizar la limpieza de avenidas principales y secundarias por medio del barrido manual</t>
  </si>
  <si>
    <t>OZC</t>
  </si>
  <si>
    <t>OZH</t>
  </si>
  <si>
    <t>ml</t>
  </si>
  <si>
    <t>Intervenir plazas públicas mediante el programa Mantenimiento a Infraestructura de Plazas "Pintura"</t>
  </si>
  <si>
    <t>OZN</t>
  </si>
  <si>
    <t>plazas</t>
  </si>
  <si>
    <t xml:space="preserve">Realizar el mantenimiento de las áreas verdes </t>
  </si>
  <si>
    <t>Realizar el pintado  de cordón</t>
  </si>
  <si>
    <t>OZP</t>
  </si>
  <si>
    <t>Realizar promoción para una cultura de uso responsable de los bienes muebles e inmuebles municipales entre los servidores públicos</t>
  </si>
  <si>
    <t>Realizar promoción para una cultura de respeto a las políticas de recursos humanos con enfoque de eficiencia y servicio al ciudadano</t>
  </si>
  <si>
    <t>SFA</t>
  </si>
  <si>
    <t>GEA</t>
  </si>
  <si>
    <t>Promociones</t>
  </si>
  <si>
    <t>Realizar Sesiones de Comité</t>
  </si>
  <si>
    <t xml:space="preserve">Realizar Plan Anual de Adquisiciones </t>
  </si>
  <si>
    <t>Dar atención al trámite de Alta de Proveedores</t>
  </si>
  <si>
    <t>Realizar ordenes de compra de bienes y servicios</t>
  </si>
  <si>
    <t>Elaborar contratos</t>
  </si>
  <si>
    <t>GEA ASG</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</si>
  <si>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</si>
  <si>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</si>
  <si>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</si>
  <si>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</si>
  <si>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COA</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</si>
  <si>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</si>
  <si>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</si>
  <si>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</si>
  <si>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</si>
  <si>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</si>
  <si>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MAE</t>
  </si>
  <si>
    <t>Realizar el resguardo de bienes</t>
  </si>
  <si>
    <t>Realizar el alta de bienes</t>
  </si>
  <si>
    <t>Realizar la baja de bienes</t>
  </si>
  <si>
    <t>Recibir solicitudes de ingreso para constancia de no afectación a bienes de dominio público municipal</t>
  </si>
  <si>
    <t>GEA PAT</t>
  </si>
  <si>
    <t>Brindar consultas de medicina general a los derechohabientes</t>
  </si>
  <si>
    <t>Realizar cirugias</t>
  </si>
  <si>
    <t xml:space="preserve">Brindar consultas de medicina preventiva a los derechohabientes </t>
  </si>
  <si>
    <t>GEA SEM</t>
  </si>
  <si>
    <t>Actualizar la estructura organizacional vigente de las Secretarías pertenecientes a la Administración Pública Central</t>
  </si>
  <si>
    <t xml:space="preserve">Impartir sesiones de cursos de acuerdo al Plan de Capacitación </t>
  </si>
  <si>
    <t>Diseñar el programa de Servicio Profesional de Carrera de los Servidores Públicos</t>
  </si>
  <si>
    <t>Atender solicitudes de juicios promovidos por relaciones laborales</t>
  </si>
  <si>
    <t>Efectuar el cálculo de nómina del personal de la Administración Pública de Monterrey</t>
  </si>
  <si>
    <t>GEA RHS</t>
  </si>
  <si>
    <t>Cálculos</t>
  </si>
  <si>
    <t>Atender reuniones generales y de comité</t>
  </si>
  <si>
    <t>GEF</t>
  </si>
  <si>
    <t>Revisar y autorizar suficiencias presupuestales para un control del gasto eficiente</t>
  </si>
  <si>
    <t>Foliar contratos que impliquen egresos para el municipio</t>
  </si>
  <si>
    <t>Elaborar Proyecto de Iniciativa de Ley de Ingresos</t>
  </si>
  <si>
    <t>Elaborar Proyecto de Presupuesto de Egresos</t>
  </si>
  <si>
    <t>Elaborar Presupuesto Ciudadano</t>
  </si>
  <si>
    <t>GEF PLP</t>
  </si>
  <si>
    <t>Proyectos</t>
  </si>
  <si>
    <t>Presupuestos</t>
  </si>
  <si>
    <t>Realizar operativo predial anual enero a marzo 2023</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</si>
  <si>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</si>
  <si>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</si>
  <si>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</si>
  <si>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REI</t>
  </si>
  <si>
    <t>Realizar y presentar informes financieros mensuales</t>
  </si>
  <si>
    <t>Realizar y presentar  informes financieros trimestrales</t>
  </si>
  <si>
    <t>Realizar y presentar informe financiero de cuenta pública 2022</t>
  </si>
  <si>
    <t>Celebrar sesiones de Consejo Municipal de Armonización Contable</t>
  </si>
  <si>
    <t>GEF CCP</t>
  </si>
  <si>
    <t>Informes</t>
  </si>
  <si>
    <t>Sesiones</t>
  </si>
  <si>
    <t>Revisar expedientes para pago de contratistas</t>
  </si>
  <si>
    <t>Revisar expedientes para pago de gasto corriente</t>
  </si>
  <si>
    <t>Revisar expedientes de nómina</t>
  </si>
  <si>
    <t>GEF EGR</t>
  </si>
  <si>
    <t>Realizar acciones para mantener la eficiencia recaudatoria</t>
  </si>
  <si>
    <t>Realizar acciones para abatimiento del rezago</t>
  </si>
  <si>
    <t>Calcular la eficiencia recaudatoria de notificaciones</t>
  </si>
  <si>
    <t>Otorgar subsidios</t>
  </si>
  <si>
    <t>GEF ING</t>
  </si>
  <si>
    <t>Acciones</t>
  </si>
  <si>
    <t>Atender las solicitudes de acceso a la información.</t>
  </si>
  <si>
    <t>Revisión de Contratos.</t>
  </si>
  <si>
    <t>Realizar acciones sobre devoluciones de impuestos, derechos y/o aprovechamientos por Juicios.</t>
  </si>
  <si>
    <t>JUR</t>
  </si>
  <si>
    <t>Realizar el plan de trabajo para incorporar la perspectiva de género dentro de la Secretaría de Finanzas y Administración</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</si>
  <si>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</si>
  <si>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</si>
  <si>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</si>
  <si>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</si>
  <si>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SEJ</t>
  </si>
  <si>
    <t>GSE</t>
  </si>
  <si>
    <t>Realizar registro de los documentos  firmados por el Presidente Municipal</t>
  </si>
  <si>
    <t>GSE PAR</t>
  </si>
  <si>
    <t>Realizar registro de los eventos realizados por las Secretarías que cumplan con lo estipulado en la ficha técnica.</t>
  </si>
  <si>
    <t>GSE PRI</t>
  </si>
  <si>
    <t>Atender eventos  solcitados por las dependencias</t>
  </si>
  <si>
    <t>Atender solicitudes de apoyo a ciudadanos  previa autorización de la SE</t>
  </si>
  <si>
    <t>Atender eventos de acuerdo a  especificaciones requeridas</t>
  </si>
  <si>
    <t>GSE GEL</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</si>
  <si>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</si>
  <si>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</si>
  <si>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</si>
  <si>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</si>
  <si>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</si>
  <si>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COS</t>
  </si>
  <si>
    <t>Atender invitaciones recibidas</t>
  </si>
  <si>
    <t xml:space="preserve">Programar eventos en la agenda pública del Presidente Municipal </t>
  </si>
  <si>
    <t>Redactar fichas técnicas</t>
  </si>
  <si>
    <t>Convocar a funcionarias y funcionarios para que acudan a eventos específicos</t>
  </si>
  <si>
    <t>Redactar cartas de disculpas, agradecimientos o reconocimiento de acciones realizadas por instituciones o la ciudadanía</t>
  </si>
  <si>
    <t>Atender invitados especiales</t>
  </si>
  <si>
    <t>GSE RPG</t>
  </si>
  <si>
    <t>Canalizar escritos dirigidos al Presidente Municipal</t>
  </si>
  <si>
    <t>Analizar instrumentos juridicos para previa firma del Presidente Municipal</t>
  </si>
  <si>
    <t xml:space="preserve">Realizar cumplimiento mensual de obligaciones de Transparencia </t>
  </si>
  <si>
    <t>COJ</t>
  </si>
  <si>
    <t>Obligaciones</t>
  </si>
  <si>
    <t>Realizar mensajes y discursos para la persona titular de la Presidencia Municipal.</t>
  </si>
  <si>
    <t>Realizar informes estadísticos y cualitativos, para presentar a la persona titular de la Presidencia Municipal, sobre las actividades que desarrolla el Municipio.</t>
  </si>
  <si>
    <t>Brindar atención a solicitudes de apoyo técnico para elaborar y/o ajustar Reglamentos para el Municipio de Monterrey.</t>
  </si>
  <si>
    <t xml:space="preserve">Brindar atención a solicitudes de acompañamiento a dependencias que solicitan apoyo técnico. </t>
  </si>
  <si>
    <t>COA</t>
  </si>
  <si>
    <t>Brindar orientaciones en los Centros de Atención Municipal</t>
  </si>
  <si>
    <t>Brindar atencion por medio del 072</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</si>
  <si>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</si>
  <si>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</si>
  <si>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</si>
  <si>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</si>
  <si>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</si>
  <si>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Brindar atención en el trámite de Gestoría externa</t>
  </si>
  <si>
    <t>ATC</t>
  </si>
  <si>
    <t>Actualizar la calendarización de proyectos</t>
  </si>
  <si>
    <t>Dar seguimiento a los ejes transversales derivados del Plan Municipal de Desarrollo</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</si>
  <si>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</si>
  <si>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</si>
  <si>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</si>
  <si>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</si>
  <si>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</si>
  <si>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</si>
  <si>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PEP</t>
  </si>
  <si>
    <t>Seguimientos</t>
  </si>
  <si>
    <t>Actualizar el directorio de fuentes de financiamiento nacionales e internacionales</t>
  </si>
  <si>
    <t>Realizar foros de trabajo y discusión de temas estratégicos</t>
  </si>
  <si>
    <t>Consolidar alianzas entre el municipio y organismos nacionales e internacionales</t>
  </si>
  <si>
    <t>Realizar giras interinstitucionales e internacionales</t>
  </si>
  <si>
    <t>AII</t>
  </si>
  <si>
    <t>Foros</t>
  </si>
  <si>
    <t>Alianzas</t>
  </si>
  <si>
    <t>Giras</t>
  </si>
  <si>
    <t>Registrar el ingreso de las  personas detenidas en el Centro de Detenciones</t>
  </si>
  <si>
    <t>Realizar pruebas médicas a personas detenidas para el ingreso al Centro de Detenciones</t>
  </si>
  <si>
    <t>Realizar capacitaciones en manejo de armas y tiro policial armería</t>
  </si>
  <si>
    <t>SEG</t>
  </si>
  <si>
    <t>IGO</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</si>
  <si>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</si>
  <si>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</si>
  <si>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</si>
  <si>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</si>
  <si>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PMR</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</si>
  <si>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</si>
  <si>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</si>
  <si>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</si>
  <si>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</si>
  <si>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PMP</t>
  </si>
  <si>
    <t>Registrar elementos para capacitación en materia de policía de investigación</t>
  </si>
  <si>
    <t>Atender oficios de medidas de protección dentro de juridicción</t>
  </si>
  <si>
    <t>Atender oficios de medidas de protección fuera de juridicción</t>
  </si>
  <si>
    <t>Atender oficios de investigación asignados a elementos de la policia de investigación</t>
  </si>
  <si>
    <t>IGO PMI</t>
  </si>
  <si>
    <t>Elementos</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</si>
  <si>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</si>
  <si>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</si>
  <si>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</si>
  <si>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</si>
  <si>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</si>
  <si>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</si>
  <si>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IGO VIT</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</si>
  <si>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</si>
  <si>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</si>
  <si>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</si>
  <si>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Realizar campañas publicitarias en tema de vacaciones seguras</t>
  </si>
  <si>
    <t>IGC</t>
  </si>
  <si>
    <t>Visitas</t>
  </si>
  <si>
    <t xml:space="preserve">Generar mapas de georreferenciación para los productos de Inteligencia </t>
  </si>
  <si>
    <t>Generar productos de inteligencia (presentaciones Juntas de la Paz)</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</si>
  <si>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</si>
  <si>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</si>
  <si>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</si>
  <si>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AIP</t>
  </si>
  <si>
    <t>Mapas</t>
  </si>
  <si>
    <t>Presentaciones</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</si>
  <si>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</si>
  <si>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</si>
  <si>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</si>
  <si>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</si>
  <si>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</si>
  <si>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</si>
  <si>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CCC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</si>
  <si>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</si>
  <si>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</si>
  <si>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</si>
  <si>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</si>
  <si>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</si>
  <si>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</si>
  <si>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</si>
  <si>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</si>
  <si>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</si>
  <si>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</si>
  <si>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IGC DIC</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</si>
  <si>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</si>
  <si>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</si>
  <si>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</si>
  <si>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</si>
  <si>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</si>
  <si>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</si>
  <si>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PCI</t>
  </si>
  <si>
    <t>Realizar sesiones de asesoría técnica con expertos de la política de prevención</t>
  </si>
  <si>
    <t>Participar en reuniones de Consejo Técnico para retroalimentar y robustecer la política de seguridad</t>
  </si>
  <si>
    <t>IGP</t>
  </si>
  <si>
    <t>Participaciones</t>
  </si>
  <si>
    <t>Realizar talleres preventivos a nivel educación básica</t>
  </si>
  <si>
    <t>Realizar talleres preventivos a nivel bachillerato</t>
  </si>
  <si>
    <t>Realizar talleres preventivos a nivel universidad</t>
  </si>
  <si>
    <t>Realizar talleres de educación para la paz y no violencia</t>
  </si>
  <si>
    <t>Realizar talleres de aprendizaje a través del arte</t>
  </si>
  <si>
    <t>Realizar talleres de resolución de conflictos</t>
  </si>
  <si>
    <t>Realizar murales</t>
  </si>
  <si>
    <t>Brindar atención psicológica a policías</t>
  </si>
  <si>
    <t>Brindar asesoría legal a policías</t>
  </si>
  <si>
    <t>Realizar eventos "Cumpleaños Integrado"</t>
  </si>
  <si>
    <t xml:space="preserve">Realizar evento "Mérito Policial" </t>
  </si>
  <si>
    <t xml:space="preserve">Realizar consultas de trabajo social </t>
  </si>
  <si>
    <t>Realizar terapias grupales de apoyo psicológico</t>
  </si>
  <si>
    <t xml:space="preserve">Realizar estudio socioeconómico a policías </t>
  </si>
  <si>
    <t>Celebrar convenios con escuelas, para la obtención de becas en educación media superior y superior para policías</t>
  </si>
  <si>
    <t>Celebrar convenios, cartas compromiso, así como compromisos apalabrados celebrados para descuentos a policías</t>
  </si>
  <si>
    <t xml:space="preserve">Relizar juntas vecinales
</t>
  </si>
  <si>
    <t>Conformar comités de prevención</t>
  </si>
  <si>
    <t>Realizar talleres informativos de protocolos y obligaciones ciudadanas</t>
  </si>
  <si>
    <t>Realizar pláticas preventivas de intereses comunitarios</t>
  </si>
  <si>
    <t>Brintar atención a solicitudes y/o quejas en materia de prevención a través del Sistema Central</t>
  </si>
  <si>
    <t>Realizar marchas exploratorias con los vecinos para la identificación de problemas particulares en las colonias</t>
  </si>
  <si>
    <t>IGP PRV</t>
  </si>
  <si>
    <t>Talleres</t>
  </si>
  <si>
    <t>Murales</t>
  </si>
  <si>
    <t>Estudio</t>
  </si>
  <si>
    <t>Convenios</t>
  </si>
  <si>
    <t>Convenios, cartas y compromisos</t>
  </si>
  <si>
    <t>Comités</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</si>
  <si>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</si>
  <si>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</si>
  <si>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</si>
  <si>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</si>
  <si>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</si>
  <si>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</si>
  <si>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</si>
  <si>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</si>
  <si>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</si>
  <si>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</si>
  <si>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</si>
  <si>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</si>
  <si>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IGP PRC</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</si>
  <si>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</si>
  <si>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</si>
  <si>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</si>
  <si>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</si>
  <si>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AEM</t>
  </si>
  <si>
    <t>Realizar reuniones o recorridos vecinales en materia de movilidad y seguridad vial</t>
  </si>
  <si>
    <t xml:space="preserve"> Dar respuesta a solicitudes particulares de estudios y proyectos de movilidad</t>
  </si>
  <si>
    <t>Supervisar a obras de movilidad y espacio público</t>
  </si>
  <si>
    <t>Elaborar propuestas de normas y lineamientos para la movilidad, espacio público y seguridad vial</t>
  </si>
  <si>
    <t>Elaborar dictámenes para la modificación de la infraestructura y dispositivos viales solicitadas por entidades o dependencias</t>
  </si>
  <si>
    <t>SDU</t>
  </si>
  <si>
    <t>GEM</t>
  </si>
  <si>
    <t>Propuestas</t>
  </si>
  <si>
    <t>Realizar mesas de trabajo para la participación de la comunidad y usuarios</t>
  </si>
  <si>
    <t xml:space="preserve">Revisar proyectos a particulares </t>
  </si>
  <si>
    <t>Elaborar material digital</t>
  </si>
  <si>
    <t>Atender reuniones o eventos para la vinculación interinstitucional</t>
  </si>
  <si>
    <t xml:space="preserve">Realizar trazos en calle para ejecución de proyectos de movilidad </t>
  </si>
  <si>
    <t>Elaborar opiniones técnicas a peticiones de proyectos en el espacio público</t>
  </si>
  <si>
    <t>GEM MOS</t>
  </si>
  <si>
    <t>Mesas de trabajo</t>
  </si>
  <si>
    <t>Material digital</t>
  </si>
  <si>
    <t>Trazos</t>
  </si>
  <si>
    <t>Atender solicitudes ciudadanas en materia de movilidad y seguridad vial</t>
  </si>
  <si>
    <t>Pintar señalización horizontal  - pictogramas</t>
  </si>
  <si>
    <t>Pintar cruces o intersecciones</t>
  </si>
  <si>
    <t>Realizar mantenimiento a señales</t>
  </si>
  <si>
    <t>Instalar señales de tránsito</t>
  </si>
  <si>
    <t>Rehabilitar cruces con semáforos</t>
  </si>
  <si>
    <t>Realizar estudios para la intervención de las vías</t>
  </si>
  <si>
    <t>GEM SEV</t>
  </si>
  <si>
    <t>Piezas</t>
  </si>
  <si>
    <t>Metros lineales</t>
  </si>
  <si>
    <t>Señales instaladas</t>
  </si>
  <si>
    <t>Semáforos rehabilitados</t>
  </si>
  <si>
    <t>Estudios</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</si>
  <si>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</si>
  <si>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</si>
  <si>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</si>
  <si>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</si>
  <si>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</si>
  <si>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t>
  </si>
  <si>
    <t>Brindar atención especializada y personalizada en materia ambiental</t>
  </si>
  <si>
    <t>Realizar eventos, cursos o talleres sostenibles</t>
  </si>
  <si>
    <t>Realizar programas de gestión ambiental</t>
  </si>
  <si>
    <t>Consolidar acuerdos de colaboración (locales o intrenacionales)</t>
  </si>
  <si>
    <t>Diseñar propuesta del reglamento de cambio climático</t>
  </si>
  <si>
    <t>Realizar diálogos abiertos por el Acuerdo Verde</t>
  </si>
  <si>
    <t>GDV ACC</t>
  </si>
  <si>
    <t>Acuerdos</t>
  </si>
  <si>
    <t>Diálogos</t>
  </si>
  <si>
    <t>Asignar arboles para su plantación</t>
  </si>
  <si>
    <t>Realizar eventos de adopción de árboles</t>
  </si>
  <si>
    <t>Diseñar y/o re diseñar parques del municipio</t>
  </si>
  <si>
    <t>Gestionar el desarrollo de los parques diseñados</t>
  </si>
  <si>
    <t>GDV CIV</t>
  </si>
  <si>
    <t>Diseños</t>
  </si>
  <si>
    <t>Crear programas de gestión ambiental</t>
  </si>
  <si>
    <t>Consolidar acuerdos de colaboración</t>
  </si>
  <si>
    <t>Crear lineamientos de eficiencia energética, optimización de recursos y descarbonización en nuevas edificaciones</t>
  </si>
  <si>
    <t>GDV EFE</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</si>
  <si>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</si>
  <si>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</si>
  <si>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</si>
  <si>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</si>
  <si>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</si>
  <si>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</si>
  <si>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Resolver dictámenes de licencias de Uso de Suelo del Sistema de Apertura Rápida de Empresas (SARE)</t>
  </si>
  <si>
    <t>Atender solicitudes de Alineamientos Viales en materia de desarrollo urbano</t>
  </si>
  <si>
    <t>GDI</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</si>
  <si>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</si>
  <si>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</si>
  <si>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</si>
  <si>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</si>
  <si>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</si>
  <si>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</si>
  <si>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</si>
  <si>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</si>
  <si>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</si>
  <si>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</si>
  <si>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PRT</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</si>
  <si>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</si>
  <si>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</si>
  <si>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</si>
  <si>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Elaborar dictámenes y preventivas sobre solicitudes de licencias de Uso de Suelo del Sistema de Apertura Rápida de Empresas (SARE)</t>
  </si>
  <si>
    <t>Atender las recomendaciones emitidas por la CONAMER al Sistema de Apertura Rápida de Empresas, derivado del proceso de certificación PROSARE</t>
  </si>
  <si>
    <t>Atender solicitudes ciudadanas  que tienen como finalidad la obtención de los diversos trámites correspondientes a la Dirección</t>
  </si>
  <si>
    <t>GDI DEC</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</si>
  <si>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</si>
  <si>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</si>
  <si>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</si>
  <si>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</si>
  <si>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</si>
  <si>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</si>
  <si>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IDS</t>
  </si>
  <si>
    <t>Revisar procesos de trámites a petición de las áreas</t>
  </si>
  <si>
    <t>Implementar módulos digitales a petición de las áreas</t>
  </si>
  <si>
    <t>Realizar el plan de trabajo para incorporar la perspectiva de género dentro de la Secretaría de Desarrollo Urbano Sostenible</t>
  </si>
  <si>
    <t>Formular y/o actualizar reglas de operación de los programas a su cargo</t>
  </si>
  <si>
    <t>Realizar reuniones de seguimiento mensual para coadyuvar en el cumplimiento de las políticas, líneamientos y acciones establecidas por las distintas direcciones de la Secretaria</t>
  </si>
  <si>
    <t>Dar cumplimiento a los compromisos generados a partir de las necesidades identificadas de las direcciones a cargo</t>
  </si>
  <si>
    <t>Realizar acompañamientos técnicos a partir de la detección de necesidades de las direcciones a cargo</t>
  </si>
  <si>
    <t>SDH</t>
  </si>
  <si>
    <t>GPB</t>
  </si>
  <si>
    <t>Realizar sesiones del Consejo de Participación Ciudadana en Educación para apoyar a escuelas públicas de educación básica del municipio de Monterrey</t>
  </si>
  <si>
    <t xml:space="preserve">Realizar feria de becas y opciones educativas de nivel medio superior y superior.  </t>
  </si>
  <si>
    <t xml:space="preserve">Realizar talleres en ferias de servicios y otros eventos/espacios en el municipio de Monterrey </t>
  </si>
  <si>
    <t>Implementar talleres y/o acciones en materia de Salud, Bienestar y Protección a través de alianzas establecidas con diferentes actores (IP, Universidades, OSC'S)</t>
  </si>
  <si>
    <t>Implementar talleres en materia de Educación y Cuidados</t>
  </si>
  <si>
    <t>Establecer acuerdos con actores claves para facilitar servicios a las infancias de 0 a 5 años y/o sus personas cuidadoras</t>
  </si>
  <si>
    <t>GPB EDU</t>
  </si>
  <si>
    <t>Feria</t>
  </si>
  <si>
    <t>Talleres y/o acciones</t>
  </si>
  <si>
    <t>Realizar acciones que promuevan la participación de las personas en actividades artisticas y culturales (artes interpretativas, visuales y musicales)</t>
  </si>
  <si>
    <t>Incentivar la participación de las personas en las proyecciones interactivas "Corazón de Monterrey" para el conocimiento y apreción de la historia comunitaria, patrimonio cultural y valores culturales</t>
  </si>
  <si>
    <t>Realizar exposiciones artísticas y culturales en los espacios públicos para fomentar la participación de las personas y el conocimiento y apreción de la historia comunitaria, patrimonio cultural y valores culturales</t>
  </si>
  <si>
    <t>GPB CUL</t>
  </si>
  <si>
    <t>Promedio</t>
  </si>
  <si>
    <t>Realizar eventos deportivos para promover la cultura física y el deporte</t>
  </si>
  <si>
    <t>Participar en el desfile civico deportivo y militar de la Revolución Mexicana para promover el deporte y la recreación</t>
  </si>
  <si>
    <t>Brindar apoyos a deportistas en especie</t>
  </si>
  <si>
    <t>Realizar capacitaciones a entrenadores deportivos</t>
  </si>
  <si>
    <t xml:space="preserve">Realizar torneos deportivos de distintas disciplinas en colonias del municipio de Monterrey </t>
  </si>
  <si>
    <t>GPB CFD</t>
  </si>
  <si>
    <t>Desfiles</t>
  </si>
  <si>
    <t>Torneos</t>
  </si>
  <si>
    <t>Brindar atenciones de salud a las personas en los centros de salud del municipio de Monterrey</t>
  </si>
  <si>
    <t>Realizar acciones (talleres/capacitaciones/pláticas) dirigidas a la comunidad en temas de salud, prevención y autocuidado</t>
  </si>
  <si>
    <t>Realizar talleres, capacitaciones o pláticas a la comunidad en temas de salud sexual, prevención y autocuidado</t>
  </si>
  <si>
    <t>Brindar atención psicológica a las personas en los centros de salud del municipio de Monterrey</t>
  </si>
  <si>
    <t>GPB SAL</t>
  </si>
  <si>
    <t>Talleres, capacitaciones o pláticas</t>
  </si>
  <si>
    <t>Atenciones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</si>
  <si>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</si>
  <si>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</si>
  <si>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Realizar eventos  sobre la promoción de prácticas con perspectiva de género e igualdad sustantiva en Monterrey</t>
  </si>
  <si>
    <t>IGS</t>
  </si>
  <si>
    <t>Documentos</t>
  </si>
  <si>
    <t>Medir el incremento porcentual de vinculaciones efectivas para fortalecer los programas y proyectos a partir de las propuestas realizadas</t>
  </si>
  <si>
    <t>Establecer colaboraciones con actores estratégicos a sesiones de Consejo para trabajar en conjunto con la SDHIS</t>
  </si>
  <si>
    <t>Concluir trámites de testamentos</t>
  </si>
  <si>
    <t xml:space="preserve">Realizar entrega de testamentos </t>
  </si>
  <si>
    <t>Realizar juicios sucesorios de intestado especial, en donde la ciudadanía tenga una certeza jurídica para la adjudicación de los bienes de la persona fallecida a favor de que justifiquen su parentesco con el dueño de la propiedad</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</si>
  <si>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</si>
  <si>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Realizar juicios de identidad (trámites de diligencias de jurisdicción voluntaria sobre información ad-perpetuam), para que la ciudadanía aclare y justifique las discrepancias que existen en cuanto nombre y apellido de una persona</t>
  </si>
  <si>
    <t>Realizar trámites de rectificación de actas para que la ciudadanía cuente con la documentación correcta para la realización de sus trámites</t>
  </si>
  <si>
    <t>Realizar juicios sucesorios de transmisión hereditaria del patrimonio familiar</t>
  </si>
  <si>
    <t>Brindar asesorías jurídicas para asesorar a la ciudadanía sobre diversos temas jurídicos</t>
  </si>
  <si>
    <t>Realizar acciones en materia de escrituración</t>
  </si>
  <si>
    <t>Diseñar protocolo de atención emergente a personas en situación de vulnerbilidad.</t>
  </si>
  <si>
    <t>VII</t>
  </si>
  <si>
    <t>Tasa</t>
  </si>
  <si>
    <t>Colaboraciones</t>
  </si>
  <si>
    <t>Realizar requerimientos en materia de adquisiciones, recursos humanos y mantenimiento de las Unidades Administrativas</t>
  </si>
  <si>
    <t>Atender solicitudes ciudadanas a través de las distintas direcciones de las Unidades Administrativas</t>
  </si>
  <si>
    <t>Canalizar solicitudes ciudadanas a instituciones públicas, privadas u OSC´s</t>
  </si>
  <si>
    <t>Realizar el plan de trabajo para incorporar la perspectiva de género dentro de la Secretaría de Desarrollo Humano e Igualdad Sustantiva</t>
  </si>
  <si>
    <t>Realizar reportes estádisticos del SDIF para la mejora continua</t>
  </si>
  <si>
    <t>Realizar reportes de eventos públicos por el SDIF</t>
  </si>
  <si>
    <t>Realizar juntas y eventos para voluntarios para fortalecer el núcleo familiar</t>
  </si>
  <si>
    <t xml:space="preserve">Realizar pláticas de superación personal, talleres y manualidades impartidas por voluntarios </t>
  </si>
  <si>
    <t>Realizar recorridos en colonias para la promoción del voluntariado</t>
  </si>
  <si>
    <t>DIF</t>
  </si>
  <si>
    <t>GEN</t>
  </si>
  <si>
    <t>Juntas y Eventos</t>
  </si>
  <si>
    <t>Realizar visitas domiciliarias</t>
  </si>
  <si>
    <t>Realizar talleres preventivos y remediales a niñas, niños, adolescentes y familias</t>
  </si>
  <si>
    <t>Realizar brigadas y recorridos</t>
  </si>
  <si>
    <t>Realizar eventos, brigadas, reuniones plenaria, juntas bilaterales y celebraciones conmemorativas</t>
  </si>
  <si>
    <t>Realizar orientaciones sociales, psicológicas, jurídicas, médicas y nutricionales</t>
  </si>
  <si>
    <t xml:space="preserve">Atender los reportes de vulneración de derechos de niñas, niños y adolescentes </t>
  </si>
  <si>
    <t xml:space="preserve">Atender los reportes de seguimiento recibidos por la Procuraduría de Protección de Niñas, Niños  Adolescentes del Estado y otras Autoridades </t>
  </si>
  <si>
    <t>Realizar visitas de seguimiento a casos de vulneración de derechos atendidos por la Defensoría Municipal</t>
  </si>
  <si>
    <t>Realizar entrevistas y/o evaluaciones por el equipo multidiscipliario durante la atención a los reportes de vulneración de derechos de niñas, niños y adolescentes</t>
  </si>
  <si>
    <t>Realizar actividades para la promoción de los derechos de niñas, niños y adolescentes.</t>
  </si>
  <si>
    <t>GEN INF</t>
  </si>
  <si>
    <t>Entregar apoyos asistenciales</t>
  </si>
  <si>
    <t>Entregar aparatos funcionales</t>
  </si>
  <si>
    <t>Entregar apoyo alimentario a personas vulnerables</t>
  </si>
  <si>
    <t>Dar asistencia a personas afectadas por contingencias (alerta roja)</t>
  </si>
  <si>
    <t>Atender a personas en situación de calle en albergue temporal</t>
  </si>
  <si>
    <t>Prestar aparatos médicos y/o funcionales</t>
  </si>
  <si>
    <t>Refrendar contrato de préstamo en comodato de aparatos médicos o funcionales especializados</t>
  </si>
  <si>
    <t>Otorgar raciones alimentarias con calidad nutricia a los usuarios de los espacios DIF Monterrey</t>
  </si>
  <si>
    <t>Impartir pláticas de orientación alimentaria en los espacios DIF Monterrey para los usuarios</t>
  </si>
  <si>
    <t>Otorgar servicios a los usuarios de las Casas Club del Adulto Mayor</t>
  </si>
  <si>
    <t>Brindar apoyos asistenciales a Personas Adultas Mayores que cumplan con los requisitos necesarios</t>
  </si>
  <si>
    <t>Otorgar servicios a los usuarios del Hogar Nueva Esperanza</t>
  </si>
  <si>
    <t>Atender reportes de vulneración de derechos a Personas Adultas Mayores</t>
  </si>
  <si>
    <t>GEN APA</t>
  </si>
  <si>
    <t>Impartir sesiones en el programa de formación musical</t>
  </si>
  <si>
    <t>Brindar sesiones de terapia a través de programa Brisa (Nuevo Amanecer)</t>
  </si>
  <si>
    <t xml:space="preserve">Brindar servicios de capacitación de uso y entrega de material en braile a niñas, niños y adolescentes con discapacidad visual </t>
  </si>
  <si>
    <t>Impartir sesiones  a niñas, niños y adolesecntes con discapacidad a través del programa  The Listening Program</t>
  </si>
  <si>
    <t>Impartir sesiones de integración sensorial impartidas a niñas, niños y adolescentes con discapacidad.</t>
  </si>
  <si>
    <t>Realizar sesiones de consejo consultivo</t>
  </si>
  <si>
    <t>AIP</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</si>
  <si>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</si>
  <si>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</si>
  <si>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</si>
  <si>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</si>
  <si>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 xml:space="preserve">Realizar conferencias o talleres de desarrollo humano </t>
  </si>
  <si>
    <t>CBF</t>
  </si>
  <si>
    <t>Brigadas</t>
  </si>
  <si>
    <t>Conferencias</t>
  </si>
  <si>
    <t>Realizar reportes de volantes de la Secretaría Ejecutiva atendidos</t>
  </si>
  <si>
    <t>Atender solicitudes ciudadanas recibidas en el SDIF</t>
  </si>
  <si>
    <t>Atender oficios de control interno</t>
  </si>
  <si>
    <t>Realizar seguimiento a los procesos documentados</t>
  </si>
  <si>
    <t>Dar seguimiento a las solicitudes de mantenimiento correctivo y preventivo a espacios SDIF</t>
  </si>
  <si>
    <t>Dar seguimiento a las solicitudes de mantenimiento correctivo y preventivo a vehículos SDIF</t>
  </si>
  <si>
    <t>Atender reportes del estatus de almacén general</t>
  </si>
  <si>
    <t xml:space="preserve">Atender reportes del estatus de patrimonio </t>
  </si>
  <si>
    <t>Atender solicitudes correctivas y preventivas de informática</t>
  </si>
  <si>
    <t>Atender solicitudes requeridas de necesidades de capacitación</t>
  </si>
  <si>
    <t>Realizar el plan de trabajo para incorporar la perspectiva de género dentro del Sistema para el Desarrollo Integral de la Familia</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</si>
  <si>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</si>
  <si>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</si>
  <si>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</si>
  <si>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CMU</t>
  </si>
  <si>
    <t>FIS</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</si>
  <si>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</si>
  <si>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</si>
  <si>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</si>
  <si>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</si>
  <si>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</si>
  <si>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</si>
  <si>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CII</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</si>
  <si>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</si>
  <si>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</si>
  <si>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</si>
  <si>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</si>
  <si>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ANT</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</si>
  <si>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</si>
  <si>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</si>
  <si>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</si>
  <si>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</si>
  <si>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TRA</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</si>
  <si>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</si>
  <si>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</si>
  <si>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</si>
  <si>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</si>
  <si>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</si>
  <si>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</si>
  <si>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</si>
  <si>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</si>
  <si>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</si>
  <si>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</si>
  <si>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</si>
  <si>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</si>
  <si>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</si>
  <si>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Realizar actividades, talleres y conferencias enfocadas en promover la inserción escolar a través de la orientación vocacional</t>
  </si>
  <si>
    <t>Realizar ferias y exposiciones de oferta educativa de nivel medio superior y superior</t>
  </si>
  <si>
    <t>Brindar asesorias académicas para el ingreso a las preparatorias y facultades de la U.A.N.L.</t>
  </si>
  <si>
    <t>Ofertar actividades, talleres y conferencias enfocadas en el mejoramiento de su nivel académico y buen clima escolar</t>
  </si>
  <si>
    <t>Gestionar becas para el estudio de un segundo idioma</t>
  </si>
  <si>
    <t>Brindar apoyos escolares como becas, útiles y libros para continuar con sus preparación academica</t>
  </si>
  <si>
    <t>Brindar y gestionar apoyos para la movilidad escolar nacional e internacional</t>
  </si>
  <si>
    <t xml:space="preserve">Impartir cursos y/o talleres de oficios </t>
  </si>
  <si>
    <t>Ofertar cursos y/o talleres de habilidades y herramientas de empleabilidad</t>
  </si>
  <si>
    <t xml:space="preserve">Realizar conferencias "Sesiones de Éxito" </t>
  </si>
  <si>
    <t>Realizar talleres y actividades que promuevan el emprendimiento entre las juventudes</t>
  </si>
  <si>
    <t>Publicar la convocatoria  de ingreso al Bootcamp de emprendimiento joven</t>
  </si>
  <si>
    <t>Realizar un bootcamp de emprendimiento de cuatro modulos dirigido a jovenes.</t>
  </si>
  <si>
    <t xml:space="preserve">Realizar mercaditos emprendedores "Líderes Emprendiendo" </t>
  </si>
  <si>
    <t>Realizar el evento de presentación de emprendimientos jovenes "Pitch Summit: Donde los emprendedores comienzan"</t>
  </si>
  <si>
    <t xml:space="preserve">Realizar pintas conjuntas y expos de arte urbano "Monterrey a Color" </t>
  </si>
  <si>
    <t>Apoyar con insumos y espacios para la realización de su arte a artistas urbanos a través de "ReUrbanizArte MTY"</t>
  </si>
  <si>
    <t xml:space="preserve">Brindar conferencias y talleres que promuevan la salud mental </t>
  </si>
  <si>
    <t>Brindar atención psicológica individual a las juventudes</t>
  </si>
  <si>
    <t xml:space="preserve">Realizar conferencias y talleres que promuevan la salud nutricia </t>
  </si>
  <si>
    <t>Implementar programas de salud nutricional "Reto Juventudes Sanas"</t>
  </si>
  <si>
    <t xml:space="preserve">Crear huertos escolares </t>
  </si>
  <si>
    <t xml:space="preserve">Impartir conferencias y talleres que promuevan la educación sexual y reproductiva </t>
  </si>
  <si>
    <t>Impartir cursos y seminarios de defensa personal</t>
  </si>
  <si>
    <t>Realizar torneos "Grita InjuRe"</t>
  </si>
  <si>
    <t xml:space="preserve">Realizar ferias y actividades de promoción deportivas </t>
  </si>
  <si>
    <t>Realizar el torneo anual de ajedrez del InjuRe</t>
  </si>
  <si>
    <t>Implementar clubs de lectura escolares</t>
  </si>
  <si>
    <t>Realizar reuniones de los clubs de lectura "Morras Leyendo Morras" y "Circulo de Lectura InjuRe!</t>
  </si>
  <si>
    <t xml:space="preserve">Realizar talleres de redacción literaria </t>
  </si>
  <si>
    <t>Realizar talleres de pintura</t>
  </si>
  <si>
    <t xml:space="preserve">Realizar talleres de graffiti </t>
  </si>
  <si>
    <t>Brindar clases certificadas de Lengua de Señas Mexicanas</t>
  </si>
  <si>
    <t>Atender a las juventudes en los Centros de la Juventud instalados y operados por el InjuRe</t>
  </si>
  <si>
    <t>Operar clubs de debate y simulación de Modelos de Naciones Unidas en escuelas</t>
  </si>
  <si>
    <t>Organizar un evento de simulación de Modelo de Naciones Unidas que una a los clubs formados en escuelas</t>
  </si>
  <si>
    <t>Integrar a las juventudes dentro de los Comités Juveniles "Banqueteras"</t>
  </si>
  <si>
    <t xml:space="preserve">Consultar a las juventudes sobre las actividades del Instituto de la Juventud Regia </t>
  </si>
  <si>
    <t>Capacitar al personal del Instituto de la Juventud Regia</t>
  </si>
  <si>
    <t>Atender las solicitudes ciudadanas recibidas Instituto de la Juventud Regia</t>
  </si>
  <si>
    <t>Atender las solicitudes de transparencia recibidas por el Instituto de la Juventud Regia</t>
  </si>
  <si>
    <t>Realizar el plan de trabajo para incorporar la perspectiva de género dentro del Instituto de la Juventud Regia</t>
  </si>
  <si>
    <t>IJR</t>
  </si>
  <si>
    <t>Actividades, talleres o conferencias</t>
  </si>
  <si>
    <t>Ferias y exposiciones</t>
  </si>
  <si>
    <t>Asesorías</t>
  </si>
  <si>
    <t>Becas</t>
  </si>
  <si>
    <t xml:space="preserve">Apoyos  </t>
  </si>
  <si>
    <t>Cursos o talleres</t>
  </si>
  <si>
    <t>Talleres y actividades</t>
  </si>
  <si>
    <t>Convocatoria</t>
  </si>
  <si>
    <t>Nivel de bootcamp</t>
  </si>
  <si>
    <t>Mercaditos</t>
  </si>
  <si>
    <t>Evento</t>
  </si>
  <si>
    <t>Pintas colectivas</t>
  </si>
  <si>
    <t>Conferencias o talleres</t>
  </si>
  <si>
    <t>Conferencias y talleres</t>
  </si>
  <si>
    <t>Huertos</t>
  </si>
  <si>
    <t>Cursos o seminarios</t>
  </si>
  <si>
    <t xml:space="preserve">Torneos </t>
  </si>
  <si>
    <t xml:space="preserve">Ferias  </t>
  </si>
  <si>
    <t>Torneo de Ajedrez</t>
  </si>
  <si>
    <t>Clubs</t>
  </si>
  <si>
    <t>Clases</t>
  </si>
  <si>
    <t>Jovenes</t>
  </si>
  <si>
    <t>Consultas</t>
  </si>
  <si>
    <t>Sensibilizar a las personas titulares de las dependencias municipales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</si>
  <si>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</si>
  <si>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</si>
  <si>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</si>
  <si>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</si>
  <si>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</si>
  <si>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</si>
  <si>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</si>
  <si>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</si>
  <si>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</si>
  <si>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</si>
  <si>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Atender solicitudes de informes por el Gobierno del Estado, en relación a la Alerta de Violencia de Género contra las Mujeres.</t>
  </si>
  <si>
    <t>Elaborar informes del recurso de la Alerta de Violencia de Género contra las Mujeres (AVGM)</t>
  </si>
  <si>
    <t>Elaborar lineamientos para una evaluación de impacto de la Alerta de Violencia de Género contra las Mujeres (AVGM)</t>
  </si>
  <si>
    <t>Realizar informe de seguimiento a campaña permanente de prevención de las violencias contra las mujeres</t>
  </si>
  <si>
    <t>Intervenir escuelas y espacios no escolarizados de Monterrey con los programas No es No y Piensa Igualitario.</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</si>
  <si>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</si>
  <si>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</si>
  <si>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</si>
  <si>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Beneficiar personas mediante la implementación del programa No es No en el Municipio de Monterrey</t>
  </si>
  <si>
    <t>IMR</t>
  </si>
  <si>
    <t>Personas</t>
  </si>
  <si>
    <t>Instrumento</t>
  </si>
  <si>
    <t>Pláticas</t>
  </si>
  <si>
    <t>Informe</t>
  </si>
  <si>
    <t>Documento de lineamientos</t>
  </si>
  <si>
    <t>Intervenciones</t>
  </si>
  <si>
    <t>Instructoras/es</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</si>
  <si>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</si>
  <si>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</si>
  <si>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</si>
  <si>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</si>
  <si>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</si>
  <si>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</si>
  <si>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IMPLANC</t>
  </si>
  <si>
    <t>ML</t>
  </si>
  <si>
    <t>Realizar reporte de Informe de Avance de Gestión Financiera</t>
  </si>
  <si>
    <t>Realizar reporte de Informe de Cuenta Pública</t>
  </si>
  <si>
    <t>Realizar reporte de Informe del Sistema de Evaluaciones de la Armonización Contable (SEvAC)</t>
  </si>
  <si>
    <t>FIDEM</t>
  </si>
  <si>
    <t>FIDETEC</t>
  </si>
  <si>
    <t>Resultados Programa Operativo Anual 2023</t>
  </si>
  <si>
    <t>Planeado/Programado/Requerido</t>
  </si>
  <si>
    <t>Programa para la aceleración, consolidación y vinculación de mipymes en Monterrey</t>
  </si>
  <si>
    <t>Nombre del programa</t>
  </si>
  <si>
    <t>Porcentaje de unidades económicas creadas</t>
  </si>
  <si>
    <t>Porcentaje de ciudadanos atendidos en el Centro Emprendemos Monterrey</t>
  </si>
  <si>
    <t>Porcentaje de orientaciones brindadas en el Centro Emprendemos Monterrey</t>
  </si>
  <si>
    <t>Porcentaje de orientaciones brindadas Apertura de Empresas</t>
  </si>
  <si>
    <t>Porcentaje de orientaciones brindadas de cumplimiento regulatorio</t>
  </si>
  <si>
    <t>Porcentaje de ferias informativas realizadas para acceso a financiamiento a través de programas de gobierno o instituciones financieras</t>
  </si>
  <si>
    <t xml:space="preserve">Porcentaje de microcréditos o proyectos productivos otorgados 
</t>
  </si>
  <si>
    <t>Porcentaje de asesorías realizadas para acceso a servicios financieros a través de instituciones financieras</t>
  </si>
  <si>
    <t>Porcentaje de personas beneficiadas a través del eje de mentoría</t>
  </si>
  <si>
    <t>Porcentaje de capacitaciones empresariales en temas específicos brindadas en el Centro Emprendemos Monterrey</t>
  </si>
  <si>
    <t>Porcentaje de mentorías realizadas como acompañamiento a proyectos productivos</t>
  </si>
  <si>
    <t xml:space="preserve">Fin </t>
  </si>
  <si>
    <t>Propósito</t>
  </si>
  <si>
    <t>Componente</t>
  </si>
  <si>
    <t>(Número de unidades ecónomicas creadas/ Número de unidades ecónomicas por generar)* 100</t>
  </si>
  <si>
    <t>(Número de ciudadanos atendidos/ Número de ciudadanos que acuden al centro) * 100</t>
  </si>
  <si>
    <t>(Número de orientaciones brindadas/Número de orientaciones solicitadas)* 100</t>
  </si>
  <si>
    <t>(Número de orientaciones solicitadas/Número de orientaciones requeridas)* 100</t>
  </si>
  <si>
    <t>(Número de ferias informativas realizadas /Número de ferias informativas planeadas) * 100</t>
  </si>
  <si>
    <t>(No.  de microcreditos otorgados + No. De proyectos productos entregados / Total de financiamientos sociales solicitados) *100</t>
  </si>
  <si>
    <t>(Número de asesorías realizadas/ Número de asesorias solicitadas)*100</t>
  </si>
  <si>
    <t>(Total de beneficiadas/ Total de personas que solicitaron apoyo)*100</t>
  </si>
  <si>
    <t>(Número de capacitaciones impartidas/ Número de capacitaciones presupuestadas)*100</t>
  </si>
  <si>
    <t>(Número de mentorías impartidas/ Número de mentorías requeridas)*100</t>
  </si>
  <si>
    <t>Método de cálculo</t>
  </si>
  <si>
    <t>Frecuencia de medición</t>
  </si>
  <si>
    <t>Anual</t>
  </si>
  <si>
    <t>Mensual</t>
  </si>
  <si>
    <t>Trimestral</t>
  </si>
  <si>
    <t xml:space="preserve">Promoción de Inversión y Empleo </t>
  </si>
  <si>
    <t>Porcentaje de vinculaciones entre la ciudadanía y la iniciativa privada en materia de inversión y empleo</t>
  </si>
  <si>
    <t xml:space="preserve">Porcentaje de empresas vinculadas al municipio de Monterrey </t>
  </si>
  <si>
    <t xml:space="preserve">Porcentajes de Eventos realizados en Desarrollo de Inversión </t>
  </si>
  <si>
    <t>Porcentaje de Agendas Internacionales realizadas</t>
  </si>
  <si>
    <t>Porcentaje de Eventos de Networking realizados</t>
  </si>
  <si>
    <t xml:space="preserve">Porcentaje de reuniones de enlace y seguimiento con empresas atentidas </t>
  </si>
  <si>
    <t xml:space="preserve">Porcentaje de eventos realizados en Desarrollo de Inversión y Emprendimiento </t>
  </si>
  <si>
    <t>Porcentaje de emprendedores beneficiados en materia de base tecnológica</t>
  </si>
  <si>
    <t>Porcentaje de Capacitaciones estratégicas, generales y focalizadas realizadas</t>
  </si>
  <si>
    <t>Porcentaje de Capacitaciones generales realizadas</t>
  </si>
  <si>
    <t xml:space="preserve">Porcentaje de capacitaciones estratégicas </t>
  </si>
  <si>
    <t>Porcentaje de ferias de empleo y brigadas realizadas</t>
  </si>
  <si>
    <t>Porcentaje de Ferias de empleo generales y focalizadas realiazadas</t>
  </si>
  <si>
    <t>Porcentaje de Brigadas de empleo  realizadas</t>
  </si>
  <si>
    <t xml:space="preserve">Porcentaje de ciudadadanos atendidos en Bolsa de Empleo </t>
  </si>
  <si>
    <t>Porcentaje de vinculaciones ciudadanas en materia de empleo</t>
  </si>
  <si>
    <t>Fin</t>
  </si>
  <si>
    <t>(Número de vinculaciones realizadas / Número de vinculaciones prespuestadas) * 100</t>
  </si>
  <si>
    <t>(Empresas vinculadas/Total de empresas registradas en el municipio)* 100</t>
  </si>
  <si>
    <t>(Número de eventos realizados/ Eventos programados )* 100</t>
  </si>
  <si>
    <t>(Número de agendas en el extranjero/Número de agendas presupuestadas)*100</t>
  </si>
  <si>
    <t>(Número de eventos de networking realizados/Número de eventos planeados)*100</t>
  </si>
  <si>
    <t>(Número de reuniones atendidas / número de reuniones solicitadas)*100</t>
  </si>
  <si>
    <t>(Número de eventos /Número de eventos planeados)*100</t>
  </si>
  <si>
    <t>(Número de emprendedores beneficiados/Número de emprendedores que solicitan apoyos)*100</t>
  </si>
  <si>
    <t>(Suma de capacitaciones generales y focalizadas realizadas / capacitaciones generales y focalizadas a realizar)*100</t>
  </si>
  <si>
    <t>(Número de capacitaciones estratégicas/Número de capacitaciones presupuestadas)*100</t>
  </si>
  <si>
    <t>(Ferias y Brigadas realizadas / ferias y brigadas presupuestadas)*100</t>
  </si>
  <si>
    <t>(Número de ferias realizadas/Número de ferias presupuestadas)*100</t>
  </si>
  <si>
    <t>(Número de brigadas de empleo realizadas/Número de brigadas planeadas)*100</t>
  </si>
  <si>
    <t>(Número de ciudadanos atendidos/ Ciudadanos que solicitan información)*100</t>
  </si>
  <si>
    <t>Semestral</t>
  </si>
  <si>
    <t>Reposicionamiento de la Marca Monterrey</t>
  </si>
  <si>
    <t>Porcentaje de proyectos turísticos que se llevan a cabo mediante la promoción turística</t>
  </si>
  <si>
    <t>Porcentaje de personas que asisten a eventos de entretenimiento  para turistas locales y extranjeros</t>
  </si>
  <si>
    <t>Porcentaje de publicaciones realizadas en materia de comunicación en plataformas digitales.</t>
  </si>
  <si>
    <t>Porcentaje de difusiones de la Agenda Disfruta Monterrey</t>
  </si>
  <si>
    <t>Porcentaje de avance en la elaboración del proyecto "Las Puertas de Monterrey"</t>
  </si>
  <si>
    <t>Porcentaje de campañas de promoción realizadas</t>
  </si>
  <si>
    <t>Porcentaje de eventos realizados en materia turístico-cultural</t>
  </si>
  <si>
    <t>Porcentaje de ciudadanos o visitantes atendidos en materia turística</t>
  </si>
  <si>
    <t>Porcentaje de prestadores de servicio turisticos beneficiados
por la mentoría</t>
  </si>
  <si>
    <t>Porcentaje de empresas beneficiadas con la información turística.</t>
  </si>
  <si>
    <t>(Número de proyectos ejecutados / número de proyectos aprobados) * 100</t>
  </si>
  <si>
    <t>(Cantidad de personas que asisten/cantidad de personas esperadas)*100</t>
  </si>
  <si>
    <t>(Número de publicaciones de turismo local realizadas / Número de publicaciones de turismo local planeadas ) * 100</t>
  </si>
  <si>
    <t xml:space="preserve">(Número de envios realizados / número solicitudes para el envio de la Agenda) * 100 </t>
  </si>
  <si>
    <t xml:space="preserve">(Porcentaje de avance elaborado / porcentaje de avance planeado) * 100 </t>
  </si>
  <si>
    <t xml:space="preserve">(Número de campañas de promoción realizadas / número de campañas de promoción planeadas) * 100 </t>
  </si>
  <si>
    <t xml:space="preserve">(Número de eventos realizados / numero de eventos planeados) * 100 </t>
  </si>
  <si>
    <t xml:space="preserve">(Número de solicitudes atendidas / número de solicitudes por atender) * 100 </t>
  </si>
  <si>
    <t xml:space="preserve">(Número de beneficiados / número estimado de beneficiados) * 100 </t>
  </si>
  <si>
    <t xml:space="preserve">(Número de empresas beneficiadas  / número de solicitudes de información) * 100 </t>
  </si>
  <si>
    <t>Prevención de la violencia</t>
  </si>
  <si>
    <t>Índice de incidencia delictiva en las colonias intervenidas por la Dirección de Prevención del Delito</t>
  </si>
  <si>
    <t>Porcentaje de proyectos realizados por las coordinaciones de la DIrección de Prevención del Delito</t>
  </si>
  <si>
    <t>Porcentaje de casos de conductas de riesgo canalizados a otras instancias</t>
  </si>
  <si>
    <t>Porcentaje de colonias intervenidas en la coordinación de niñas, niños, adolescentes y jovenes.</t>
  </si>
  <si>
    <t>Porcentaje de escuelas y espacios abiertos intervenidos por el programa Escuela Segura y Agentes de Paz</t>
  </si>
  <si>
    <t xml:space="preserve">Porcentaje de talleres y murales comunitarios realizados </t>
  </si>
  <si>
    <t>Porcentaje de encuestas con resultado satisfactorio de policías respecto a sus condiciones laborales</t>
  </si>
  <si>
    <t>Porcentaje de eventos realizados para policías</t>
  </si>
  <si>
    <t>Porcentaje de convenios cartas compromiso, así como compromisos apalabrados, realizados para mejorar las prestaciones a policías</t>
  </si>
  <si>
    <t>Porcentaje de policías atentidos de manera psicológica, legal y mediante trabajo social</t>
  </si>
  <si>
    <t>Porcentaje de encuestas con buena percepción de seguridad en las colonias con comités vecinales</t>
  </si>
  <si>
    <t xml:space="preserve">Porcentaje de Comités de Seguridad Vecinal vinculados a otros programas del municipio </t>
  </si>
  <si>
    <t xml:space="preserve">Porcentajes de Comités conformados en el programa de Seguridad Vecinal </t>
  </si>
  <si>
    <t>Porcentaje de comités vecinales que tienen su chat vinculado al C4</t>
  </si>
  <si>
    <t>Porcentaje de brigadas de limpieza en espacios públicos realizadas</t>
  </si>
  <si>
    <t>((Número de delitos + número  de falta administrativa(2023))/ número de delitos + número de faltas administrativas (2022))-1</t>
  </si>
  <si>
    <t>(Número de proyectos realizados/Número de proyectos programados)*100</t>
  </si>
  <si>
    <t>(Canalizaciones realizadas / Casos con conductas de riesgo) * 100</t>
  </si>
  <si>
    <t>(Colonias intervenidas por coordinación niñas, niños, adolescentes y jovenes/total de colonias de mayor índice delictivo)*100</t>
  </si>
  <si>
    <t>(Total de escuelas y espacios abiertos intervenidos/Total de escuelas y espacios en las colonias intervenidas)*100</t>
  </si>
  <si>
    <t>(Número de talleres y murales comunitarios realizados / Número de talleres y murales comunitarios programados)*100</t>
  </si>
  <si>
    <t>(Número de encuestas con resultado superior al 3/Total de encuestas aplicadas)*100</t>
  </si>
  <si>
    <t>(Número de eventos de reconocimiento policial realizados/ Número de eventos de reconocimiento policial proyectados)*100</t>
  </si>
  <si>
    <t xml:space="preserve">(Número de convenios, cartas compromiso, así como compromisos apalabrados celebrados/Número convenios, cartas compromiso, así como compromisos apalabrados, proyectados a ejecutar)*100 </t>
  </si>
  <si>
    <t>(Número de policías atendidos/número de policías identificados que necesitan apoyo)*100</t>
  </si>
  <si>
    <t>(Numero de encuestas con buena percepción de seguridad en las colonias con comités vecinales/Numero de encuestas realizadas)*100</t>
  </si>
  <si>
    <t>(Comités vecinales vinculados con otros programas municipales / total de comités vecinales)*100</t>
  </si>
  <si>
    <t xml:space="preserve">(Número de Comités de Seguridad Vecinal conformados/ Número de Comités de Seguridad Vecinal a conformar)*100 </t>
  </si>
  <si>
    <t xml:space="preserve">(Número de chats vinculados al C4/ total de chats de comités vecinales dentro de la jurisdicción de Policía de Monterrey)*100 </t>
  </si>
  <si>
    <t>(Número de brigadas de limpieza realizadas en espacios públicos / Número de  brigadas de limpieza programadas en espacios públicos) *100</t>
  </si>
  <si>
    <t>índice</t>
  </si>
  <si>
    <t>Perspectiva de Género</t>
  </si>
  <si>
    <t>Porcentaje de personas beneficiadas a través de programas para atención a población objetivo</t>
  </si>
  <si>
    <t xml:space="preserve">Porcentaje de servicios brindados por las areas de atención multidisciplinaria del Centro de Atención Integral para Adolescentes (CAIPA) </t>
  </si>
  <si>
    <t xml:space="preserve">Porcentaje de servicios brindados por las áreas de atención multidisciplinaria de la Unidad de Víctimas de Violencia Familiar y de Género (UAVVI) </t>
  </si>
  <si>
    <t>Porcentaje de personas beneficiadas por UAVVI</t>
  </si>
  <si>
    <t xml:space="preserve">Porcentaje de personas beneficiadas por CAIPA </t>
  </si>
  <si>
    <t>Porcentaje de canalizaciones de casos referidos a otras instancias (CAIPA y UAVVI)</t>
  </si>
  <si>
    <t>Porcentaje de visitas de seguimiento realizadas</t>
  </si>
  <si>
    <t>Porcentaje de acompañamientos realizados para llevar a cabo una denuncia formal.</t>
  </si>
  <si>
    <t xml:space="preserve">Porcentaje de auxilios atendidos por el personal operativo de la UAVVI. </t>
  </si>
  <si>
    <t>Porcentaje de productos de fortalecimiento institucional creados</t>
  </si>
  <si>
    <t>Porcentaje de propuestas elaboradas de plan de capacitación en Justicia Cívica</t>
  </si>
  <si>
    <t>Porcentaje de propuestas elaboradas de anexos de mediación in situ al Protocolo Nacional de Actuación Policial</t>
  </si>
  <si>
    <t>(Personas atentidas/Personas que demandan servicio)*100</t>
  </si>
  <si>
    <t>(Número de servicios brindados/Número de servicios demandados) *100</t>
  </si>
  <si>
    <t>(Número de personas que reciben atención multidisciplinaria/ número de personas que curen el perfil) *100</t>
  </si>
  <si>
    <t>(Número de personas que inician tratamiento integral/número de personas que cubren el perfil de tratamiento integral)*100</t>
  </si>
  <si>
    <t>(Número de personas canalizadas/ número de personas que lo requieran) *100</t>
  </si>
  <si>
    <t>(visitas realizadas/ visitas programadas) *100</t>
  </si>
  <si>
    <t xml:space="preserve">(Número de acompañamientos realizados/Número de acompañamientos solicitados) *100 </t>
  </si>
  <si>
    <t>(Número de auxilios brindados/ número de auxilios demandados)*100</t>
  </si>
  <si>
    <t>(Número de productos para el fortalecimiento institucional creados/Número de productos para el fortalecimiento institucional programados)*100</t>
  </si>
  <si>
    <t>(Número de propuestas de plan de capacitación realizadas / Número de propuestas de capacitación programadas) *100</t>
  </si>
  <si>
    <t xml:space="preserve">(Número de propuestas elaboradas de anexos de mediación in situ al Protocolos Nacional de Actuación Policía/Número de propuestas programadas de anexos de mediación in situ al Protocolos Nacional de Actuación Policía) * 100  </t>
  </si>
  <si>
    <t>Seguridad Pública</t>
  </si>
  <si>
    <t>Variación porcentual de percepción de inseguridad</t>
  </si>
  <si>
    <t>Variación porcentual de reducción de delitos</t>
  </si>
  <si>
    <t>Porcentaje de "Plan estratégico-Operativo" realizados</t>
  </si>
  <si>
    <t>Porcentaje de operativos de reacción policial realizados</t>
  </si>
  <si>
    <t>Porcentaje de avance en el nivel de madurez intermedio de la unidad de investigación</t>
  </si>
  <si>
    <t>Porcentaje de productos Kaizen desarrollados</t>
  </si>
  <si>
    <t>Variación porcentual de la cobertura territorial de la Policía de Monterrey</t>
  </si>
  <si>
    <t>Porcentaje de operativos de proximidad en las colonias realizados</t>
  </si>
  <si>
    <t>Porcentaje de juntas vecinales de proximidad realizadas</t>
  </si>
  <si>
    <t>Porcentaje de elementos policiales operativos actualizados</t>
  </si>
  <si>
    <t>Porcentaje de convocatorias de promoción de ascensos realizadas</t>
  </si>
  <si>
    <t>Porcentaje de cadetes capacitados para el desempeño de sus funciones</t>
  </si>
  <si>
    <t>Porcentaje de docentes certificados</t>
  </si>
  <si>
    <t>Porcentaje de eventos relevantes (delitos patrimoniales)registrados en las cámaras de monitoreo reportados a la  central de radio</t>
  </si>
  <si>
    <t>Porcentaje de puntos de monitoreo validados que son funcionales</t>
  </si>
  <si>
    <t>Porcentaje de licencias de software especializado actualizadas</t>
  </si>
  <si>
    <t>Variación porcentual de bajas de policías y tránsitos en la corporación</t>
  </si>
  <si>
    <t>Porcentaje de elementos operativos con certificados por el centro de control y confianza</t>
  </si>
  <si>
    <t>Porcentaje de elementos de la corporación que cuentan con el Certificado Único Policial (CUP) vigente y aprobado</t>
  </si>
  <si>
    <t>Porcentaje de incentivos otorgados</t>
  </si>
  <si>
    <t xml:space="preserve">((Percepción ciudadana del año actual/Percepción ciudadana del año anterior)-1)*100 </t>
  </si>
  <si>
    <t xml:space="preserve">((Cantidad de registro de delitos actuales/cantidad de registro de delitos anterior)-1)*100
</t>
  </si>
  <si>
    <t>(Número de planes estrategicos desarrollados/Número de planes estrategicos proyectados)*100</t>
  </si>
  <si>
    <t>(Número de operativos de reacción desarrollados/Número de operativos de reacción solicitados)*100</t>
  </si>
  <si>
    <t>(Cantidad de requerimientos cumplidos / cantidad de requerimientos)*100</t>
  </si>
  <si>
    <t>(KAIZEN elaborados/KAIZEN proyectados a elaborar) *100</t>
  </si>
  <si>
    <t>(km² en cobertura territorial incrementados+km²cobertura territorial actual/km² cobertura territorial del municipio*100)</t>
  </si>
  <si>
    <t>(Número de operativos de proximidad realizados /Número de operativos de seguridad programados)*100</t>
  </si>
  <si>
    <t>(Cantidad de juntas vecinalres realizadas/cantidad de juntas vecinales programadas)*100</t>
  </si>
  <si>
    <t>(Número de elementos operativos actualizados/Número de elementos operativos proyectados a actualizar)*100</t>
  </si>
  <si>
    <t>(Convocatorias de promoción de ascensos realizadas/Convocatorias de promoción de ascensos proyectadas a realizarse en el año)</t>
  </si>
  <si>
    <t>((Número de cadetes graduados/Numero de cadetes proyectados a graduar) *100</t>
  </si>
  <si>
    <t>(Número de docentes certificados / Número de docentes proyectados a certificarsel)*100</t>
  </si>
  <si>
    <t>(Numero de eventos relevantes (delitos patrimoniales) reportados a la central de radio/Numero de eventos relevantes (delitos patrimoniales) registrados en las cámaras de monitoreo)*100</t>
  </si>
  <si>
    <t>(Cantidad de puntos de monitoreo funcionales/cantidad de puntos de monitoreo validados)*100</t>
  </si>
  <si>
    <t>(Cantidad de licencias de derecho de uso de software adquiridas/ cantidad de licencias de derecho de uso de software proyectadas) *100</t>
  </si>
  <si>
    <t>(Numero de elementos operativos policías con las pruebas de control y confianza vigentes en el mes/Estado de fuerza de policías operativos en el mes actual)*100</t>
  </si>
  <si>
    <t>(Cantidad lementos de la corporación que cuentan con CUP / cantidad de elementos en la corporación)*100</t>
  </si>
  <si>
    <t>(Cantidad de elementos que fueron premiados/cantidad de elementos que cumplen los requicitos para ser premiados)*100</t>
  </si>
  <si>
    <t>Bimestral</t>
  </si>
  <si>
    <t>-3.3%</t>
  </si>
  <si>
    <t>Comunidad Es Paz</t>
  </si>
  <si>
    <t>Porcentaje de intervenciones con aplicación de herramientas de construcción de paz en intervenciones de atención municipal.</t>
  </si>
  <si>
    <t>Porcentaje de conflictos intervenidos con procesos de construcción de paz</t>
  </si>
  <si>
    <t>Variación porcentual en el conocimiento de las herramientas en la aplicación del diagnóstico de los servidores públicos en temas de intervención comunitaria y construcción de paz.</t>
  </si>
  <si>
    <t>Porcentaje de manuales en construcción de paz elaborados.</t>
  </si>
  <si>
    <t>Porcentaje de capacitaciones ejecutadas.</t>
  </si>
  <si>
    <t>Porcentaje de comités comunitarios instalados.</t>
  </si>
  <si>
    <t>Porcentaje de celebraciones comunitarias realizadas.</t>
  </si>
  <si>
    <t>Porcentaje de instrumentos narrativos producidos.</t>
  </si>
  <si>
    <t>Porcentaje de encuentros comunitarios propiciados como alternativa de paz  por estrategia de incentivos.</t>
  </si>
  <si>
    <t>Porcentaje de satisfacción de la ciudadanía sobre el servicio de Jueces Auxiliares</t>
  </si>
  <si>
    <t>Porcentaje de solución en conflictos reportados</t>
  </si>
  <si>
    <t>Porcentaje de solicitudes atendidas</t>
  </si>
  <si>
    <t>Porcentaje de constancias generadas</t>
  </si>
  <si>
    <t>Porcentaje de cobertura de conflictos por zonas del municipio</t>
  </si>
  <si>
    <t>Porcentaje de jueces auxiliares electos en el municipio de Monterrey</t>
  </si>
  <si>
    <t>Porcentaje de manuales de operación elaborados</t>
  </si>
  <si>
    <t>Porcentaje de Jueces Auxiliares capacitados en materia de funciones administrativas</t>
  </si>
  <si>
    <t>Porcentaje de Jueces Auxiliares capacitados  en materia de cultura de paz y transformación positiva del conflicto</t>
  </si>
  <si>
    <t>(Interveciones con aplicación de herramientas de construcción de paz / Intervenciones realizadas)*100</t>
  </si>
  <si>
    <t>(Conflictos intervenidos por mecanismos pacíficos / Conflictos Recibidos)*100</t>
  </si>
  <si>
    <t>((Promedio de calificaciones del diagnóstico final - Promedio de calificaciones del diagnóstico inicial)/Promedio de calificaciones del examen inicial)*100</t>
  </si>
  <si>
    <t>(Cantidad de manuales elaborados / Cantidad de manuales planeados)*100</t>
  </si>
  <si>
    <t>(Cantidad de capacitaciones Ejecutadas / Cantidad de capacitaciones Programadas)*100</t>
  </si>
  <si>
    <t>(Cantidad de Comités Comunitarios Instalados / Cantidad de Comités Comunitarios Programados)*100</t>
  </si>
  <si>
    <t>(Cantidad de Celebraciones Realizadas / Cantidad de Celebraciones Programadas)*100</t>
  </si>
  <si>
    <t>(Cantidad de Instrumentos Producidos / Cantidad de Instrumentos Programados)*100</t>
  </si>
  <si>
    <t>(Cantidad de Encuentros Realizados por Incentivos / Cantidad de Encuentros Realizados)*100</t>
  </si>
  <si>
    <t>(Número de encuestas con calificación satisfactoria / Total de encuestas aplicadas) x 100</t>
  </si>
  <si>
    <t>(Número de conflictos resueltos / Número de conflictos intervenidos por jueces auxiliares) x 100</t>
  </si>
  <si>
    <t>(Número de solicitudes atendidas / Número de solicitudes registradas) x 100</t>
  </si>
  <si>
    <t>(Número de constancias generadas / Número de constancias solicitadas que cumplan con los requisitos) x 100</t>
  </si>
  <si>
    <t>(Cantidad de secciones con reportes trimestrales de jueces de conflictos / total de secciones con jueces) x 100</t>
  </si>
  <si>
    <t>(Número de jueces auxiliares electos / Número total de plazas seccionales para jueces auxiliares) x 100</t>
  </si>
  <si>
    <t>(Cantidad de manuales elaborados / Cantidad de manuales planeados) x 100</t>
  </si>
  <si>
    <t>(Número de jueces capacitados / Total de jueces electos) x 100</t>
  </si>
  <si>
    <t>Archivos de Monterrey para la Paz</t>
  </si>
  <si>
    <t>Porcentaje de instrumentos archivisticos creados</t>
  </si>
  <si>
    <t>Porcentaje del avance del Plan Anual de Desarrollo Archivistico.</t>
  </si>
  <si>
    <t>Porcentaje de espacios funcionales para almacenamiento adaptados o adquiridos para materia de archivo</t>
  </si>
  <si>
    <t>Porcentaje de mobiliario adquirido para archivo</t>
  </si>
  <si>
    <t>Porcentaje de recomendaciones presentadas a los titulares de las áreas administrativas para espacios de almacenamiento en materia de archivo</t>
  </si>
  <si>
    <t>Porcentaje capacitaciones realizadas en materia de archivo</t>
  </si>
  <si>
    <t>Porcentaje de asesorias brindadas al personal de las unidades administrativas en materia de archivo</t>
  </si>
  <si>
    <t xml:space="preserve">Porcentaje de materiales didactico impartido en materia de archivo al personal de nuevo ingreso </t>
  </si>
  <si>
    <t xml:space="preserve">Porcentaje de documentos digitalizados en materia de Archivo </t>
  </si>
  <si>
    <t>Porcentaje de personas capacitadas en sistemas y equipo tecnólogico en materia archivística</t>
  </si>
  <si>
    <t>Porcentaje de sistemas implementados en materia de archivo</t>
  </si>
  <si>
    <t>Porcentaje de equipos tecnológicos adquiridos en materia de archivo</t>
  </si>
  <si>
    <t>Porcentaje de personas contratadas para el área coordinadora de archivos</t>
  </si>
  <si>
    <t>Porcentaje de personas contratadas para el área coordinadora de archivo para atención de las unidades administrativas</t>
  </si>
  <si>
    <t>Porcentaje de personas asignadas exclusivamente para el área de archivo dentro de las unidades administrativas</t>
  </si>
  <si>
    <t>(Cantidad de instrumentos archivisticos creados / cantidad de instrumentos archivisticos planeados) *100</t>
  </si>
  <si>
    <t>(Cantidad de elementos  alcanzados en el plan anual de Desarrollo Archivístico/cantidad de elementos  alcanzados en el plan anual de Desarrollo Archivístico requeridos)*100</t>
  </si>
  <si>
    <t>(Espacios adquiridos o adaptados para archivo /Espacios requeridos para archivo)*100</t>
  </si>
  <si>
    <t>(Muebles adquiridos para archivo/Muebles necesarios para archivo)*100</t>
  </si>
  <si>
    <t>(Recomendaciones presentadas /Recomendaciones realizadas)*100</t>
  </si>
  <si>
    <t>(Capacitaciones realizadas al personal de municipio/capacitaciones programadas al personal de municipio)*100</t>
  </si>
  <si>
    <t>(Asesorías brindadas/Asesorías programadas)*100</t>
  </si>
  <si>
    <t>(Presentación elaborada/presentación impartida)*100</t>
  </si>
  <si>
    <t>(Digitalizaciones realizadas/Digitalizaciones solicitado)*100</t>
  </si>
  <si>
    <t>(Personas capacitadas en sistemas y equipo tecnológico/Personas programadas a capacitación de sistemas y equipo tecnológico)*100</t>
  </si>
  <si>
    <t>(Sistemas implementados/sistemas requeridos)*100</t>
  </si>
  <si>
    <t>(Equipos tecnológicos adquiridos/Equipos tecnológicos requeridos)*100</t>
  </si>
  <si>
    <t>(Personas contratadas/personas necesarias en la unidad)*100</t>
  </si>
  <si>
    <t>Juzgado Cívico para niñas, niños y adolescentes</t>
  </si>
  <si>
    <t>Porcentaje de interacciones con policia que no generan trauma</t>
  </si>
  <si>
    <t>Porcentaje de niñas, niños y adolescentes (NNA) atendidos de forma diferenciada</t>
  </si>
  <si>
    <t>Porcentaje de lugares adaptados para la atención a niñas, niños y adolescentes (NNA)</t>
  </si>
  <si>
    <t>Porcentaje de propuestas elaboradas para la adaptación del lugar para la atención a niñas, niños y adolescentes (NNA)</t>
  </si>
  <si>
    <t>Porcentaje de capacitaciones realizadas en el protocolo de niñas, niños y adolescentes (NNA)</t>
  </si>
  <si>
    <t>Porcentaje de protocolos especializados creados</t>
  </si>
  <si>
    <t>Porcentaje de protocolos específicos para niñas, niños y adolescentes (NNA) evaluados</t>
  </si>
  <si>
    <t>Porcentaje de capacitaciones realizadas al personal de policia y servidores públicos respecto modelo especializado para niñas, niños y adolescentes (NNA)</t>
  </si>
  <si>
    <t>Porcentaje materiales diseñados para la capacitación de policías</t>
  </si>
  <si>
    <t>Porcentaje materiales diseñados para la capacitación de servidores públicos</t>
  </si>
  <si>
    <t>(Número de interacciónes que no generan trauma/ total de interacciones)*100</t>
  </si>
  <si>
    <t>(Número de interacciónes diferenciadas/total de interacciones)*100</t>
  </si>
  <si>
    <t>(Número instalaciones adaptadas para atención integral de NNA / Número instalaciones planeadas para atención integral de NNA)*100</t>
  </si>
  <si>
    <t>(Propuestas elaboradas/propuestas planeadas)*100</t>
  </si>
  <si>
    <t>(Capacitaciones realizadas/capacitaciones programadas)*100</t>
  </si>
  <si>
    <t>(Número de protocolos de atención creados)/ Número de protocolos de atención planeados)*100</t>
  </si>
  <si>
    <t>(Número de protocolos evaluados/Total de protocolos planeados a evaluar)*100</t>
  </si>
  <si>
    <t>(Cantidad de material diseñado / cantidad de material planeado)*100</t>
  </si>
  <si>
    <t>Control de inspecciones en materia de  alcoholes,espectáculos,comercio, desarrollo urbano, ecología y servicios públicos</t>
  </si>
  <si>
    <t>Porcentaje de inspecciones realizadas a establecimientos con venta y/o consumo de bebidas alcohólicas</t>
  </si>
  <si>
    <t>Porcentaje de operativos enfocados a los comerciantes que se encuentren dentro del padrón y verificar que no se cometan faltas al reglamento</t>
  </si>
  <si>
    <t>Porcentaje de capacitaciones brindadas a los inspectores de la Dirección de Alcoholes y Espectaculos, Comercio e Inpección Urbana, Ecología y Servicios Públicos</t>
  </si>
  <si>
    <t>Porcentaje de anuencias atendidas</t>
  </si>
  <si>
    <t>Porcentaje de permisos otorgados  para espectáculos y diversiones públicas</t>
  </si>
  <si>
    <t>Porcentaje de personal contratado por la Dirección General de Control Regulatorio y Vigilancia</t>
  </si>
  <si>
    <t>Porcentaje de permisos temporales otorgados</t>
  </si>
  <si>
    <t>Porcentaje de infracciones resueltas (retenciones, bajas, multas y/o amonestaciones)</t>
  </si>
  <si>
    <t>Porcentaje de solicitudes de inspección atendidas en materia de Desarrollo Urbano,Ecología y Servicios Públicos</t>
  </si>
  <si>
    <t xml:space="preserve">Porcentaje de material de trabajo operativo bien inmueble de inspección otorgado a la plantilla </t>
  </si>
  <si>
    <t xml:space="preserve">Porcentaje de material de trabajo de inspección otorgado a la plantilla </t>
  </si>
  <si>
    <t>(Cantidad de inspecciones realizadas / cantidad de inspecciones planeadas)*100</t>
  </si>
  <si>
    <t>(Cantidad de operativos realizados / cantidad de operativos planeados)*100</t>
  </si>
  <si>
    <t>(Cantidad de capacitaciones brindadas / cantidad de capacitaciones programadas)*100</t>
  </si>
  <si>
    <t>(Cantidad de anuencias atendidas / cantidad de anuencias solicitadas)*100</t>
  </si>
  <si>
    <t>(Cantidad de permisos otorogados / Cantidad de permisos solicitados)*100</t>
  </si>
  <si>
    <t>(Cantidad de personas contratadas / cantidad de personas requeridas)*100</t>
  </si>
  <si>
    <t>(Cantidad de solicitudes de permisos temporales otorgados/ Cantidad de solicitudes permisos temporales solicitados)*100</t>
  </si>
  <si>
    <t>(Cantidad de quejas resueltas / Cantidad de quejas recibidas)*100</t>
  </si>
  <si>
    <t>(Cantidad de solicitudes de inspección atendidas / Cantidad de solicitudes de inspección requeridas) *100</t>
  </si>
  <si>
    <t>(Cantidad de vehículos proporcionado / cantidad de vehículos necesarios)*100</t>
  </si>
  <si>
    <t>(Cantidad de materiales proporcionados / cantidad de materiales requeridos)*100</t>
  </si>
  <si>
    <t>Checar calendario</t>
  </si>
  <si>
    <t>Mantenimiento a la Infraestructura de Movilidad</t>
  </si>
  <si>
    <t>Tasa de muertes por siniestros de tránsito por cada 100 mil habitantes</t>
  </si>
  <si>
    <t>Tasa de atropellamientos por siniestros de tránsito por cada 100 mil habitantes</t>
  </si>
  <si>
    <t xml:space="preserve">Porcentaje de proyectos realizados de dispositivos para el control de tránsito </t>
  </si>
  <si>
    <t>Porcentaje de elaboración del informe de datos estadísticos sobre movilidad y seguridad vial</t>
  </si>
  <si>
    <t>Porcentaje de semáforos nuevos instalados en cruces</t>
  </si>
  <si>
    <t>Porcentaje de proyectos  elaborados de bifurcaciones salvavidas</t>
  </si>
  <si>
    <t>Porcentaje de corredores intervenidos para la movilidad barrial</t>
  </si>
  <si>
    <t xml:space="preserve">Porcentaje de proyectos  realizados de intersecciones seguras </t>
  </si>
  <si>
    <t>Porcentaje de pruebas piloto implementadas</t>
  </si>
  <si>
    <t>Porcentaje de proyectos de urbanismo táctico ejecutados</t>
  </si>
  <si>
    <t>Porcentaje de levantamientos topográficos elaborados</t>
  </si>
  <si>
    <t xml:space="preserve">Porcentaje de levantamientos  de información de campo </t>
  </si>
  <si>
    <t>(Cantidad de proyectos elaborados /Cantidad de proyectos programado)*100</t>
  </si>
  <si>
    <t>(Informe elaborado/ Informe planeado )*100</t>
  </si>
  <si>
    <t>(Cantidad de semáforos nuevos instalados en cruces/Cantidad de semáforos nuevos instalados en cruces programados)*100</t>
  </si>
  <si>
    <t>(Cantidad de proyectos de birfurcaciones en incorporaciones elaborados /Cantidad de proyectos de bifurcaciones en incorporaciones en incorporaciones programados)*100</t>
  </si>
  <si>
    <t>(Cantidad corredores intervenidos  /Cantidad de  corredores  intervenidos programados)*100</t>
  </si>
  <si>
    <t>(Cantidad de proyectos elaborados /Cantidad de proyectos programados)*100</t>
  </si>
  <si>
    <t>(Cantidad de pruebas elaboradas /Cantidad de pruebas programadas)*100</t>
  </si>
  <si>
    <t>(Cantidad de proyectos de urbanismo táctico ejecutados /Cantidad de proyectos de urbanismo táctico programados)*100</t>
  </si>
  <si>
    <t>(Cantidad de levantamientos topográficos elaborados /Cantidad de levantamientos topográficos  programados)*100</t>
  </si>
  <si>
    <t>(Cantidad de levantamientos de información realizados /Cantidad de levantamientos de información programados)*100</t>
  </si>
  <si>
    <t>Movilidad</t>
  </si>
  <si>
    <t>Variación porcentual de la disminución de lesionados en hechos de tránsito en el municipio de Monterrey</t>
  </si>
  <si>
    <t>Variación porcentual  en hechos de tránsito registrados en el Municipio de Monterrey</t>
  </si>
  <si>
    <t>Porcentaje de operativos realizados (antialcohol, por exceso de velocidad, carga pesada y motocicletas)</t>
  </si>
  <si>
    <t>Porcentaje de reportes elaborados para la recopilación de estadísticas de accidentes viales</t>
  </si>
  <si>
    <t>Porcentaje de actividades realizadas de supervisión a operativos viales</t>
  </si>
  <si>
    <t>Porcentaje de capacitaciones realizadas en temas informativos sobre cultura vial a instituciones educativas (kínder, escuelas primarias y secundarias), empresas y menoresque participen en hechos de tránsito</t>
  </si>
  <si>
    <t xml:space="preserve">Porcentaje de talleres realizados de profesionalización del oficial de tránsito para el correcto llenado y elaboración del parte croquis del hecho de tránsito </t>
  </si>
  <si>
    <t>Porcentaje de elementos de tránsito capacitados para la correcta ejecucion de sus funciones.</t>
  </si>
  <si>
    <t>((Cantidad de lesionados en hechos de tránsito en el período actual/Cantidad de lesionados en el periodo anterior)-1)*100</t>
  </si>
  <si>
    <t>((Hechos de tránsito registrados en el periodo actual /Hechos de transito registrados en el periodo anterior)-1)*100</t>
  </si>
  <si>
    <t>(Operativos realizados/operativos programados)*100</t>
  </si>
  <si>
    <t>(Reportes de accidentes viales realizados/Reportes de accidentes viales proyectados a realizarse)*100</t>
  </si>
  <si>
    <t>(Actividades de supervisión realizadas/Actividades de supervisión proyectadas a realizarse)*100</t>
  </si>
  <si>
    <t>(Platicas informativas realizadas a intituciones educativas / Platicas informativas proyectadas a realizarse)*100</t>
  </si>
  <si>
    <t>(Talleres realizados / talleres programados)*100</t>
  </si>
  <si>
    <t>(Elementos de tránsito capacitados / Elementos de tránsito proyectados)*100</t>
  </si>
  <si>
    <t>Protección Civil</t>
  </si>
  <si>
    <t>Porcentaje de emergencias atendidas que fueron canalizadas a la Dirección de Protección Civil</t>
  </si>
  <si>
    <t>Porcentaje de personas salvaguardadas en su integridad física, en eventos antropogenicos y naturales</t>
  </si>
  <si>
    <t>Porcentaje de personas evaluadas y aprobadas en la capacitación impartida en materia de protección civil</t>
  </si>
  <si>
    <t>Porcentaje de capacitaciones a  instituciones educativas y empresariales otorgadas</t>
  </si>
  <si>
    <t>Porcentaje de difusiones realizadas en redes sociales</t>
  </si>
  <si>
    <t>Porcentaje de herramientas necesarias adquiridas para la atención de emergencias</t>
  </si>
  <si>
    <t>Porcentaje de vehiculos para emergencias activos</t>
  </si>
  <si>
    <t>Porcentaje de capacitaciones otorgadas al personal de protección civil</t>
  </si>
  <si>
    <t>(Número de emergencias atendidas/
Número de emergencias
presentadas) * 100</t>
  </si>
  <si>
    <t>(Número de personas salvaguardadas en su integridad física en eventos antropogenicos y naturales / Número de personas en eventos antropogenicos y naturales que requieren atención)*100</t>
  </si>
  <si>
    <t>(Cantidad de personas con calificación aprobatoria en tema de protección civil/ cantidad de personas capacitadas que a las que se les aplicó prueba) *100</t>
  </si>
  <si>
    <t>(Cantidad de instituciones a las que se les otorgó capacitación/Cantidad de instituciones del municipio contactados) *100</t>
  </si>
  <si>
    <t>(Cantidad de difusiones realizadas/Cantidad de difusiones programadas) *100</t>
  </si>
  <si>
    <t>(Número de herramientas adquiridas para rescate  / Número de herramientas necesarias)*100</t>
  </si>
  <si>
    <t>(Porcentaje de vehiculos activos/Porcentaje de vehiculos disponibles)</t>
  </si>
  <si>
    <t>(Cantidad de cursos realizados/Cantidad de cursos programados)*100</t>
  </si>
  <si>
    <t>Desarrollo Orientado a la Movilidad Sostenible</t>
  </si>
  <si>
    <t>Porcentaje de elaboración del Programa de Movilidad y Seguridad Vial</t>
  </si>
  <si>
    <t>Porcentaje de metros cuadrados proyectados para recuperar el espacio para el peatón</t>
  </si>
  <si>
    <t>Porcentaje de proyectos elabotados con prioridad peatonal</t>
  </si>
  <si>
    <t>Porcentaje de elaboración del manual de diseño vial</t>
  </si>
  <si>
    <t>Porcentaje de propuestas  realizadas que promuevan el uso racional del auto</t>
  </si>
  <si>
    <t xml:space="preserve">Porcentaje de puentes peatonales retirados
</t>
  </si>
  <si>
    <t>Porcentaje de eventos realizados para promover la educación vial, movilidad sostenible y habitabilidad del espacio público.</t>
  </si>
  <si>
    <t>Porcentaje de usuarios capacitados en movilidad y seguridad vial</t>
  </si>
  <si>
    <t>Porcentaje de paquetes de material elaborados para promover la cultura de la movilidad</t>
  </si>
  <si>
    <t xml:space="preserve">Porcentaje de avance en la  elaboración del Protocolo de atención a víctimas de siniestros de tránsito </t>
  </si>
  <si>
    <t>Porcentaje de km lineales proyectados  del Programa de Ruta Violeta</t>
  </si>
  <si>
    <t xml:space="preserve">Porcentaje de seguimiento del Consejo Consultivo Ciudadano de Movilidad y Seguridad Vial
</t>
  </si>
  <si>
    <t xml:space="preserve">Porcentaje de proyectos de zonas escolares seguras elaborados
</t>
  </si>
  <si>
    <t>(Porcentaje de avance en la elaboración del programa  / Porcentaje de avance del programa planeado )*100</t>
  </si>
  <si>
    <t>(Cantidad de metros cuadrados proyectados / Cantidad de metros cuadrados programados)*100</t>
  </si>
  <si>
    <t>(Cantidad de proyectos elaborados / Cantidad de proyectos programados)*100</t>
  </si>
  <si>
    <t>(Porcentaje de avance en la elaboración del manual / Porcentaje de avance del manual planeado )*100</t>
  </si>
  <si>
    <t>(Cantidad de propuestas elaboradas / Cantidad de propuestas programadas)*100</t>
  </si>
  <si>
    <t>(Cantidad de puentes peatonales retirados/ Cantidad de puentes peatonales retirados programadas)*100</t>
  </si>
  <si>
    <t>(Cantidad de eventos elaboradas /Cantidad de eventos programadas)*100</t>
  </si>
  <si>
    <t>(Cantidad de usuarios capacitados /Cantidad de usuarios capacitados programados)*100</t>
  </si>
  <si>
    <t>(Cantidad de paquetes elaborados /Cantidad de paquetes programados)*100</t>
  </si>
  <si>
    <t>(Porcentaje de avance en la elaboración del protocolo / Porcentaje de avance del protocolo planeado )*100</t>
  </si>
  <si>
    <t>(Cantidad dekm elaborados / Cantidad de km programados)*100</t>
  </si>
  <si>
    <t>(Cantidad de sesiones realizadas / Cantidad de sesiones programadas ) *100</t>
  </si>
  <si>
    <t>Desarrollo Integrado, Compacto y Eficiente</t>
  </si>
  <si>
    <t>Porcentaje de proyectos de inversión encaminados a realizar acciones que contribuyan a posicionar a Monterrey como una ciudad sostenible, inclusiva y accesible</t>
  </si>
  <si>
    <t>Porcentaje de acciones desarrollas y encaminadas a tener un desarrollo urbano integrado, compacto y eficiente</t>
  </si>
  <si>
    <t xml:space="preserve">Porcentaje de verificaciones realizadas en materia de desarrollo urbano sostenible </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</si>
  <si>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</si>
  <si>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</si>
  <si>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Porcentaje de convenios colaborativos  firmados en materia de desarrollo urbano sostenible</t>
  </si>
  <si>
    <t xml:space="preserve">Porcentaje de mesas de análisis de proyectos estratégicos realizadas en materia de desarrollo urbano sostenible </t>
  </si>
  <si>
    <t>Porcentaje de obras de mejora urbana en materia de desarrollo urbano sostenible asignadas</t>
  </si>
  <si>
    <t>Porcentaje de trámites y servicios atendidos en materia de desarrollo urbano sostenible</t>
  </si>
  <si>
    <t>Porcentaje de capacitaciones impartidas al personal responsable de atender las solicitudes de trámites y servicios en materia de desarrollo urbano sostenible</t>
  </si>
  <si>
    <t xml:space="preserve">Porcentaje de conflictos resueltos derivados de denuncia ciudadana en materia de desarrollo urbano sostenible </t>
  </si>
  <si>
    <t>Porcentaje de actualizaciones realizadas a los sistemas digitales implementados</t>
  </si>
  <si>
    <t>Porcentaje de ciudadanos atendidos mediante sistemas digitales implementados</t>
  </si>
  <si>
    <t>Porcentaje de colaboraciones efectuadas en materia de simplificación administrativa y mejora regulatoria</t>
  </si>
  <si>
    <t>(Total de proyectos de inversión elaborados/ Total de proyectos de inversión asignados) * 100</t>
  </si>
  <si>
    <t>(Acciones desarrolladas/Acciones a desarrollar)*100</t>
  </si>
  <si>
    <t>(Verificaciones realizadas/Verificaciones solicitadas)*100</t>
  </si>
  <si>
    <t>(Equipos adquiridos/Equipos solicitados)*100</t>
  </si>
  <si>
    <t>(Convenios firmados/Covenios programados)*100</t>
  </si>
  <si>
    <t>(Mesas realizadas/Mesas programadas)*100</t>
  </si>
  <si>
    <t>(Obras asignadas/Obras por asignar)*100</t>
  </si>
  <si>
    <t>(Cantidad de trámites y servicios atendidos/Cantidad de trámites y servicios ingresados) * 100</t>
  </si>
  <si>
    <t>(Casos resueltos/Casos por atender)*100</t>
  </si>
  <si>
    <t>(Actualizaciones realizadas/Actualizaciones requeridas)*100</t>
  </si>
  <si>
    <t>(Ciudadanos atendidos/Solicitudes recibidas)*100</t>
  </si>
  <si>
    <t>(Cantidad de colaboraciones efectuadas/Cantidad de colaboraciones propuestas) * 100</t>
  </si>
  <si>
    <t>Recuperación Verde</t>
  </si>
  <si>
    <t xml:space="preserve">Porcentaje  de KM lineales proyectados de infraestructura ciclista </t>
  </si>
  <si>
    <t>Porcentaje de informes elaborados sobre el seguimiento a la Estrategia de Movilidad en Bicicleta</t>
  </si>
  <si>
    <t>Porcentaje de km lineales proyectados de corredores verdes y/o calles completas</t>
  </si>
  <si>
    <t xml:space="preserve">Porcentaje de metros cuadrados de área verde proyectada recuperada </t>
  </si>
  <si>
    <t>Porcentaje de proyectos realizados para la rehabilitación y recuperación de espacio público</t>
  </si>
  <si>
    <t>Porcentaje de biciestacionamientos instalados</t>
  </si>
  <si>
    <t>Porcentaje de usuarios capacitados en la biciescuela</t>
  </si>
  <si>
    <t>Porcentaje de negocios biciamigables inscritos</t>
  </si>
  <si>
    <t>(Cantidad de km de infraestructura ciclista proyectados / Cantidad de km de infraestructura ciclista planeados)*100</t>
  </si>
  <si>
    <t>(Cantidad de informes elaborados / Cantidad de informes programados )*100</t>
  </si>
  <si>
    <t>(Cantidad de kilómetros elaborados / Cantidad de kilómetros programados)*100</t>
  </si>
  <si>
    <t>(Cantidad de metros proyectados / Cantidad de metros programados)*100</t>
  </si>
  <si>
    <t>(Cantidad de proyectos realizados  / cantidad proyetos  planeados )*100</t>
  </si>
  <si>
    <t>(Cantidad  de biciestacionamientos instalados  / cantidad  de  biciestacionamientos planeados )*100</t>
  </si>
  <si>
    <t>(Cantidad de usuarios capacitados  / cantidad de usuarios capacitados planeado)*100</t>
  </si>
  <si>
    <t>(Cantidad de negocios inscritos  / cantidad de negocios inscritos planeado )*100</t>
  </si>
  <si>
    <t>Desarrollo Verde</t>
  </si>
  <si>
    <t>Porcentaje de acciones de adaptación y mitigación realizadas</t>
  </si>
  <si>
    <t xml:space="preserve">Porcentaje de líneas de acción en ejecución para la acción climática. </t>
  </si>
  <si>
    <t>Porcentaje de intervenciones en ejecución que contrarrestren la contaminación visual y del aire</t>
  </si>
  <si>
    <t>Porcentaje de inventarios de emisiones elaborados</t>
  </si>
  <si>
    <t>Porcentaje de medidores de calidad del aire instalados</t>
  </si>
  <si>
    <t>Porcentaje de intervenciones que mejoren la cultura del uso del agua en Monterrey</t>
  </si>
  <si>
    <t>Porcentaje de campañas de comunicación ejecutadas sobre el uso alternativo del agua</t>
  </si>
  <si>
    <t>Porcentaje de sistemas de aprovechamiento, captación o tratamiento de agua de lluvia instalados.</t>
  </si>
  <si>
    <t>Porcentaje de intervenciones que incrementen el área verde en Monterrey y preserven las ya existentes.</t>
  </si>
  <si>
    <t>Porcentaje de regulaciones de protección ambiental realizadas</t>
  </si>
  <si>
    <t>Porcentaje de estudios propuestos de Áreas Naturales Protegidas</t>
  </si>
  <si>
    <t>Porcentaje de gestiones realizadas para la creación de huertos urbanos</t>
  </si>
  <si>
    <t>Porcentaje de intervenciones realizadas que disminuyan el uso intenso de energía provenientes de fuentes fósiles</t>
  </si>
  <si>
    <t>Porcentaje de regulaciones o lineamientos realizados en materia de eficiencia energética realizadas</t>
  </si>
  <si>
    <t>Porcentaje de programas realizados para la adopción de energía renovable en viviendas del municipio de Monterrey</t>
  </si>
  <si>
    <t>(Número de acciones de adaptación y mitigación realizadas / Número de acciones de adaptación y mitigaciónes planeadas) * 100</t>
  </si>
  <si>
    <t>(Número de líneas de acción ejecutadas / número de líneas de acción programadas)×100</t>
  </si>
  <si>
    <t>(Número de intervenciones ejecutadas / número de intervenciones programadas)×100</t>
  </si>
  <si>
    <t>(Cantidad de inventarios elaborados / Cantidad de inventarios planeados) * 100</t>
  </si>
  <si>
    <t>(Número de medidores instalados/Número total de medidores enlistados)×100</t>
  </si>
  <si>
    <t>(Número de intervenciones de cultura de agua realizadas/Número total de intervenciones de cultura de agua enlistadas)×100</t>
  </si>
  <si>
    <t>(Número de campañas ejecutadas/Número total de campañas enlistadas)×100</t>
  </si>
  <si>
    <t>(Número de sistemas instalados/Número total de sistemas enlistados)×100</t>
  </si>
  <si>
    <t>(Número de intervenciones que incrementen el área verde realizadas/Número total de intervenciones que incrementen el área verde enlistadas)×100</t>
  </si>
  <si>
    <t>(Número de regulaciones de proteccion ambiental realizadas/Número total de regulaciones de proteccion ambienta enlistadas)×100</t>
  </si>
  <si>
    <t>(Estudios de Áreas Naturales Protegidas propuestos/ Estudios de Áreas Naturales Protegidas planeados) * 100</t>
  </si>
  <si>
    <t>(Gestiones de huertos urbanos realizadas/ gestiones de huertos urbanos solicitadas) * 100</t>
  </si>
  <si>
    <t>(Número de intervenciones en el uso intenso de energía realizadas/Número total de intervenciones en el uso intenso de energía enlistadas)×100</t>
  </si>
  <si>
    <t>(Número de regulaciones de eficiencia energética realizadas/Número total de regulaciones de eficiencia energética enlistadas)×100</t>
  </si>
  <si>
    <t>(Número de mecanismos para la adopcion de energia renovable realizados/Número total de mecanismos para la adopcion de energia renovable enlistados)×100</t>
  </si>
  <si>
    <t>Monterrey Cero Residuos</t>
  </si>
  <si>
    <t>Porcentaje de residuos sólidos urbanos desviados de confinamiento</t>
  </si>
  <si>
    <t>Porcentaje de reformas propuestas al reglamento de limpia</t>
  </si>
  <si>
    <t>Porcentaje de centros  creados para la recuperación de residuos sólidos urbanos</t>
  </si>
  <si>
    <t>Porcentaje de diagnósticos elaborados para el manejo y gestión integral de residuos sólidos urbanos</t>
  </si>
  <si>
    <t>Porcentaje de planes elaborados para el manejo y gestión integral de residuos sólidos urbanos</t>
  </si>
  <si>
    <t>Porcentaje de talleres, pláticas  y eventos realizados para apovechamiento de residuos sólidos urbanos</t>
  </si>
  <si>
    <t>Porcentaje de manuales de Sostenibilidad creados</t>
  </si>
  <si>
    <t>Porcentaje de unidades administrativas (Direcciones) capacitadas con los manuales de sostenibilidad</t>
  </si>
  <si>
    <t>(Número de RSU domiciliarios recuperados por los programas de MTY Cero Residuos/ Número de RSU domiciliarios generados en el Municipio de Monterrey/ ) x 100</t>
  </si>
  <si>
    <t>(Número de reformas propuestas realizadas/Número de reformas propuestas planeadas) × 100</t>
  </si>
  <si>
    <t>(Número de centros creados/ Número de centros planeados) x 100</t>
  </si>
  <si>
    <t>(Número de documentos realizados/ Número de documentos planeados) x 100</t>
  </si>
  <si>
    <t>(Número de talleres, pláticas y eventos realizados/ Número de talleres, pláticas y eventos programados) x 100</t>
  </si>
  <si>
    <t>Recuperación y mantenimiento integral de espacios públicos</t>
  </si>
  <si>
    <t>Porcentaje de encuestas con buena percepción por parte de la ciudadanía</t>
  </si>
  <si>
    <t>Porcentaje de avance a los programas operativos</t>
  </si>
  <si>
    <t>Porcentaje de avance de las metas estratégicas planeadas de los Programas : Mantenimiento de áreas verdes, Programa de limpia en el Primer Cuadro y  limpieza de pluvial.</t>
  </si>
  <si>
    <t xml:space="preserve">Porcentaje de m2 intervenidos de mantenimiento de parques y áreas verdes </t>
  </si>
  <si>
    <t xml:space="preserve">
Porcentaje de proyectos cumplidos que integran el programa de Limpia Zona Centro</t>
  </si>
  <si>
    <t>Porcentaje de registros del sistema pluvial con mantenimiento</t>
  </si>
  <si>
    <t>Porcentaje de avance a los programas de mantenimiento integral</t>
  </si>
  <si>
    <t>Porcentaje de operativos realizados por medio del programa Ahora Vamos Juntos</t>
  </si>
  <si>
    <t>Porcentaje de reportes de luminarias atendidos</t>
  </si>
  <si>
    <t>Porcentaje de parques rehabilitados de manera funcional</t>
  </si>
  <si>
    <t>Porcentaje de superficie de rodamiento en m2 atendido al interior de las colonias</t>
  </si>
  <si>
    <t>(Número de encuestas con buena percepción / número de encuestas aplicadas)*100</t>
  </si>
  <si>
    <t xml:space="preserve">
(Número de programas realizados/Total de programas planeados)*100</t>
  </si>
  <si>
    <t>(Sumatoria de porcentaje de avance de actividades realizado / Sumatoria de la meta de actividades programada)*100</t>
  </si>
  <si>
    <t>(Total de m2 de mantenimiento intervenidos/Total de m2 asignados para su mantenimiento)*100</t>
  </si>
  <si>
    <t xml:space="preserve">
(Total de proyectos cumplidos/total de proyectos planeados)100</t>
  </si>
  <si>
    <t>(Número de registros realizados/número de registros planeados)100</t>
  </si>
  <si>
    <t>(Sumatoria de porcentaje de avance de actividades realizado / Sumatoria de la meta de actividades programadas)*100</t>
  </si>
  <si>
    <t>(Número de operativos realizados/número de operativos planeados)*100</t>
  </si>
  <si>
    <t>(Número de reportes atendidos/número de reportes solicitados)*100</t>
  </si>
  <si>
    <t xml:space="preserve">
(Número de parques rehabilitados/número de parques proyectados)*100</t>
  </si>
  <si>
    <t>(Metros cuadrados de mantenimiento realizados/total de metros cuadrados planeados)*100</t>
  </si>
  <si>
    <t>Fideicomiso de Mantenimiento Monterrey</t>
  </si>
  <si>
    <t>Porcentaje de población que reconoce a la ciudad de Monterrey como una ciudad sostenible, sustentable, segura, accecible e inclusiva</t>
  </si>
  <si>
    <t>Porcentaje de planes ejecutivos realizados</t>
  </si>
  <si>
    <t xml:space="preserve">
(Número de planes realizados/Total planes programados)*100</t>
  </si>
  <si>
    <t>Porcentaje de avance de los programas de espacios públicos y equipamiento urbano</t>
  </si>
  <si>
    <t xml:space="preserve">
(Avance realizado a los programas/avance programado a los programas)*100</t>
  </si>
  <si>
    <t xml:space="preserve">
Porcentaje de avance al documento de planeación del proyecto equipamiento urbano </t>
  </si>
  <si>
    <t xml:space="preserve">
(Avance realizado al documento/avance programado al documento)*100</t>
  </si>
  <si>
    <t>Porcentaje de avance al documento de planeación del proyecto de espacios públicos de en óptimas condiciones</t>
  </si>
  <si>
    <t>Porcentaje de avance de los programas de infraestructura y entorno urbano</t>
  </si>
  <si>
    <t>Porcentaje de avance al documento de planeación del proyecto de habilitación de calles completas</t>
  </si>
  <si>
    <t>Porcentaje de avance del estudio técnico-económico para el soterramiento de cableado</t>
  </si>
  <si>
    <t>Porcentaje de avance de los programas de un entorno limpio y ecológico</t>
  </si>
  <si>
    <t>Porcentaje de avance al documento de planeación del proyecto de limpieza en la ciudad</t>
  </si>
  <si>
    <t>Porcentaje de avance al documento de planeación del proyecto de reforestación</t>
  </si>
  <si>
    <t>Planeación urbana y gestión estratégica</t>
  </si>
  <si>
    <t>Porcentaje de avance en la implementación de instrumentos de planeación urbana y gestión estratégica</t>
  </si>
  <si>
    <t>(Suma de proyectos implementados / Suma de proyectos por implementar)*100</t>
  </si>
  <si>
    <t>Porcentaje de avance en la elaboración de instrumentos de planeación urbana y gestión estratégica a tráves de proyectos sostenibles</t>
  </si>
  <si>
    <t>(Sumatoria de porcentaje de avance de componentes realizado / Número de componentes)</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</si>
  <si>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</si>
  <si>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</si>
  <si>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</si>
  <si>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 /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</si>
  <si>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</si>
  <si>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</si>
  <si>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</si>
  <si>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</si>
  <si>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</si>
  <si>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Estratégico "Monterrey Centro Metropolitano"</t>
  </si>
  <si>
    <t>Porcentaje de avance en la elaboración del Plan de recuperación sociourbana de barrios tradicionales</t>
  </si>
  <si>
    <t>Porcentaje de avance en la elaboración de Estudio de vacíos y mecanismo (s) para su aprovechamiento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</si>
  <si>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</si>
  <si>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</si>
  <si>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</si>
  <si>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 xml:space="preserve">Porcentaje de avance en la elaboración del diseño de Sistema de Parques </t>
  </si>
  <si>
    <t>Porcentaje de avance en la elaboración de diseño de corredores verdes</t>
  </si>
  <si>
    <t>Planeación, Promoción y Supervisión de Obras</t>
  </si>
  <si>
    <t>Porcentaje de actas de entrega recepeción aceptadas por el comité Obra Pública.</t>
  </si>
  <si>
    <t>Porcentaje de avance en la elaboración del Programa de Obras Públicas Proyectadas.</t>
  </si>
  <si>
    <t xml:space="preserve">
Porcentaje de Actas de Instalación del Comité de Obra Publica.
</t>
  </si>
  <si>
    <t>Porcentaje de reuniones de trabajo junto a los vecinos durante la ejecucción de una Obra.</t>
  </si>
  <si>
    <t>Porcentaje de obras ejecutadas con promoción y difusión de alcance.</t>
  </si>
  <si>
    <t>Porcentaje de dictamenes elaborados para Obra Pública.</t>
  </si>
  <si>
    <t>Porcentaje de peticiones ciudadanas con visita tecnica campo.</t>
  </si>
  <si>
    <t>Porcentaje de propuestas ciudadanas en el Centro Integral de Atención Ciudadana atendidas</t>
  </si>
  <si>
    <t>(Número de actas de entrega recepción aceptadas / Número de obras terminadas )*100</t>
  </si>
  <si>
    <t xml:space="preserve">(Avance realizado del Programa de Obra Pública / Avance programado del Programa de Obras Públicas ) *100 </t>
  </si>
  <si>
    <t>(Número de actas de Comité de Obra / Número de obras contratadas)*100</t>
  </si>
  <si>
    <t>(Número de reuniones de trabajo realizadas / Nuevo de reuniones de trabajo solicitadas )*100</t>
  </si>
  <si>
    <t>(Número de obras difundidas / Total de obras en ejecución)*100</t>
  </si>
  <si>
    <t>(Número de Dictamenes Técnicos elaborados / Número de obras ejecutadas )*100</t>
  </si>
  <si>
    <t>(Total de visitas realizadas en campo / Número de solicitudes de Obra recibidas)*100</t>
  </si>
  <si>
    <t>(Número de solicitudes con respuesta dentro del sistema CIAC / Total de solicitudes recibidas por el sisitema CIAC)*100</t>
  </si>
  <si>
    <t>Fideicomiso Distrito Tec</t>
  </si>
  <si>
    <t>FDT</t>
  </si>
  <si>
    <t>Porcentaje de proyectos elaborados en beneficio de la zona de Distrito Tec</t>
  </si>
  <si>
    <t>Porcentaje de obras contratadas</t>
  </si>
  <si>
    <t>Porcentaje de obras en  proceso dentro de la zona de Distrito Tec</t>
  </si>
  <si>
    <t>Porcentaje de avance físico y financiero de las obras en la zona de Distrito Tec</t>
  </si>
  <si>
    <t xml:space="preserve">Porcentaje de tablas comparativas elaboradas </t>
  </si>
  <si>
    <t>Porcentaje de corredores urbanos en proceso dentro del Distrito Tec</t>
  </si>
  <si>
    <t>Porcentaje de avance físico y financiero de las obras de corredores urbanos.</t>
  </si>
  <si>
    <t>(Número de proyectos aprobados / Número de proyectos contratados)*100</t>
  </si>
  <si>
    <t>(Número de contratos concluidos / Total de contratos firmados)*100</t>
  </si>
  <si>
    <t>(Número de obras en proceso / Número de obras aprobados)*100</t>
  </si>
  <si>
    <t>(Avance real físico y financiero / Avance programado)*100</t>
  </si>
  <si>
    <t>(Tablas comparativas de propuestas solventes elaboradas/Procesos de licitación)*100</t>
  </si>
  <si>
    <t>(Número de corredores urbanos rehabilitados / Número de corredores urbanos aprobados)*100</t>
  </si>
  <si>
    <t>Atención Integral contra la pobreza</t>
  </si>
  <si>
    <t>Porcentaje de servicios otorgados para la atención de carencias sociales brindados a personas del municipio de Monterrey en situación de pobreza, pobreza extrema y/o situación de  vulnerabilidad.</t>
  </si>
  <si>
    <t>Porcentaje de personas que accedieron a servicios sociales</t>
  </si>
  <si>
    <t>Porcentaje de personas que consideran satisfactorio o muy satisfactorio los servicios acercados</t>
  </si>
  <si>
    <t>Porcentaje de personas que recibieron servicios de salud con atención cercana o en su domicilio</t>
  </si>
  <si>
    <t>Promedio de calificación que se otorga al trámite de beca</t>
  </si>
  <si>
    <t>Tasa de variación de jóvenes del municipio de Monterrey que accedieron a una beca por primera vez</t>
  </si>
  <si>
    <t>Porcentaje de jóvenes del municipio de Monterrey que renovaron una beca</t>
  </si>
  <si>
    <t>Porcentaje  de personas en situación de vulnerabilidad que acceden a servicios de atención de primer nivel</t>
  </si>
  <si>
    <t>Porcentaje de brigadas realizadas para personas en situación de vulnerabilidad</t>
  </si>
  <si>
    <t>Porcentaje de carencias sociales vinculadas</t>
  </si>
  <si>
    <t>Porcentaje de personas identificadas con dos o más carencias sociales</t>
  </si>
  <si>
    <t>Porcentaje de solicitudes para realización de jornadas de atención emergente a carencias sociales atendidas.</t>
  </si>
  <si>
    <t>(Total de servicios proporcionados/total de servicios solicitados)x100</t>
  </si>
  <si>
    <t>(Total de personas que accedieron a servicios sociales /Total de perspnas que solicitaron acceso a servicios sociales) x100</t>
  </si>
  <si>
    <t>(Total de personas satisfechas con los servicios acercados/Total de personas atendidas en relación a los servicios acercados) x 100</t>
  </si>
  <si>
    <t>(Total de personas que recibieron servicios de salud cerca o en su domicilio/Total de personas que requirieron atención) x 100</t>
  </si>
  <si>
    <t xml:space="preserve">(Promedio de calificación otorgada al trámite de beca/Total de personas que calificaron el trámite de beca) </t>
  </si>
  <si>
    <t>[(Total de jóvenes de nivel medio superior y superior que accedieron a una beca por primera vez en el período 2023/Total de jóvenes de nivel medio superior y superior que accedieron a una beca por primera vez en el período 2022) -1) x 100</t>
  </si>
  <si>
    <t>(Total de jóvenes que renovaron una beca/Total de jóvenes que accedieron a una beca por primera vez)x100</t>
  </si>
  <si>
    <t>(Total de personas en situación de vulnerabilidad que accedieron a servicios de primer nivel/Total de personas en situación de vulnerabilidad identificadas) x100</t>
  </si>
  <si>
    <t>(Total de brigadas realizadas/Total de brigadas programadas)x100</t>
  </si>
  <si>
    <t>(Total de carencias sociales vinculadas/Total de carencias sociales identificadas)*100</t>
  </si>
  <si>
    <t xml:space="preserve">(Total de personas identificadas con dos o más carencias sociales/Total de personas encuestadas)*100
</t>
  </si>
  <si>
    <t>(Total de solicitudes para la realización de jornadas de atención emergente atendidas/Total de solicitudes para la realización de jornadas de atención)*100</t>
  </si>
  <si>
    <t>Bienestar Animal</t>
  </si>
  <si>
    <t>Tasa de variación de perros y gatos esterilizados</t>
  </si>
  <si>
    <t>[(Total de perros y gatos esterilizados en el período 2023/Total de perros y gatos esterilizados en el período 2022) -1)] x 100</t>
  </si>
  <si>
    <t>Tasa de variación de perros y gatos atendidos</t>
  </si>
  <si>
    <t>[(Número de animales atendidos en 2023 / Número de animales atendidos en 2022)-1]x 100</t>
  </si>
  <si>
    <t>Tasa de variación de adopciones consolidadas</t>
  </si>
  <si>
    <t>[(Total de adopciones consolidadas en el período 2023/Total de adopciones consolidadas en el período 2022)-1]x 100</t>
  </si>
  <si>
    <t>Porcentaje de candidatos/as aptas para adoptar perros o gatos</t>
  </si>
  <si>
    <t>(Total de candidatos/as aptas para adoptar/Total de candidatos/as identificados en las entrevistas)x 100</t>
  </si>
  <si>
    <t>Porcentaje de ferias realizadas para realizar el proceso de adopción de perros y gatos en situacion de calle</t>
  </si>
  <si>
    <t>(Total de ferias realizadas / Total de ferias programadas)x100</t>
  </si>
  <si>
    <t>Porcentaje de personas que se encuentran satisfechas con los servicios de esterilización  de perros y gatos</t>
  </si>
  <si>
    <t>(Total de personas que consideraron satisfactorios o muy satisfactorios los servicios de esterilización/ Total de personas que contestaron la encuesta de satisfacción) x 100</t>
  </si>
  <si>
    <t>Porcentaje de esterilizaciones realizadas en el centro de salud animal y centro de bienestar animal</t>
  </si>
  <si>
    <t>(Total de esterilizaciones realizadas en centros / Total de esterilizaciones programadas en centros)x100</t>
  </si>
  <si>
    <t>Porcentaje de esterilizaciones realizadas en perros y gatos</t>
  </si>
  <si>
    <t>(Total de esterilizaciones realizadas en brigadas / Total de esterilizaciones realizadas en brigadas programadas)x100</t>
  </si>
  <si>
    <t>Tasa de variación de servicios de salud otorgados a la ciudadanía para sus animales de compañía</t>
  </si>
  <si>
    <t>[(Número de servicios otorgados en el período 2023/Número de servicios otorgados en el período 2022)-1] x 100</t>
  </si>
  <si>
    <t>Tasa de variación de personas beneficiadas con servicios de salud veterinaria para sus animales de compañía</t>
  </si>
  <si>
    <t>[(Total de personas beneficiadas 2023/Total de personas beneficiadas 2022)-1]x 100</t>
  </si>
  <si>
    <t xml:space="preserve">Promoción e Impulso al Desarrollo Cultural </t>
  </si>
  <si>
    <t>[(Total de personas que accedieron a bienes y/o servicios culturales en el período 2023/Total de personas que accedieron a bienes y/o servicios culturales en el período 2022) -1) x 100</t>
  </si>
  <si>
    <t>Porcentaje de personas que participaron en las actividades culturales respecto de la población objetivo</t>
  </si>
  <si>
    <t>(Total de personas que participaron al menos en una actividad en el período 2023/Total de población objetivo)x100</t>
  </si>
  <si>
    <t xml:space="preserve">Porcentaje de personas que consideran satisfactorio y muy satisfactorio el servicio de  actividades  artísticas y culturales realizadas </t>
  </si>
  <si>
    <t>(Total de personas que consideraron el servicio de actividades  como muy satisfactorio o satisfactorio / Total de personas que contestaron la encuesta de satisfacción) x 100</t>
  </si>
  <si>
    <t>Promedio de personas que asistieron a eventos en fomento a la historia, tradiciones y costumbres de Monterrey</t>
  </si>
  <si>
    <t>(Total de personas que asistieron a eventos/Total de eventos realizados)</t>
  </si>
  <si>
    <t xml:space="preserve">Promedio de personas que asistieron a presentaciones artísticas </t>
  </si>
  <si>
    <t>(Promedio de personas que asistieron a presentaciones artísticas/Total de presentaciones artísticas realizadas)</t>
  </si>
  <si>
    <t>Porcentaje de personas que se encuentran satisfechas con los talleres artísticos</t>
  </si>
  <si>
    <t>(Total de personas que consideraron los talleres artísticos satisfactorios o muy satisfactorios/ Total de personas que contestaron la encuesta de satisfacción) x 100</t>
  </si>
  <si>
    <t>Porcentaje de personas que participaron en los cierres de ciclo</t>
  </si>
  <si>
    <t>(Total de personas que participaron en el cierre de ciclo / Total de personas que acudieron a los distintos talleres artísticos) x 100</t>
  </si>
  <si>
    <t>Tasa de variación de personas que accedieron a bienes y/o servicios culturales  y/o artísticos</t>
  </si>
  <si>
    <t>Promoción e Impulso al Deporte y la Recreación</t>
  </si>
  <si>
    <t xml:space="preserve">Tasa de variación de personas de 6 años y más que realizan actividad física </t>
  </si>
  <si>
    <t>[(Total de personas de 6 años y más recurrentes que realizaron actividades físicas, recreativas, deportivas y competitivas en el año 2023/Total de personas de 6 años y más que realizaron actividades físicas, recreativas, deportivas y competitivas en el año 2022) -1]x100</t>
  </si>
  <si>
    <t>((Total de personas de 6 años y más que practicaron alguna actividad deportiva, recreativa o competitiva en el período 2023/ Total de personas de 6 años y más que practicaron alguna actividad deportiva, recreativa o competitiva en el período 2022) -1)*100</t>
  </si>
  <si>
    <t>Porcentaje de personas satisfechas y muy satisfechas con los servicios brindados en academias deportivas</t>
  </si>
  <si>
    <t>(Porcentaje de personas satisfechas y muy satisfechas/Total de personas encuestadas)x100</t>
  </si>
  <si>
    <t>Tasa de variación de alumnos/as beneficiados con las academias deportivas</t>
  </si>
  <si>
    <t>Tasa de variación de niños, niñas y jóvenes que representaron al municipio de Monterrey en diferentes categorías competitivas</t>
  </si>
  <si>
    <t>[(Total de deportistas  que representan en las competencias oficiales al municipio de Monterrey/Total de deportistas en proceso de desarrollo identificados como sobresalientes)-1]x100</t>
  </si>
  <si>
    <t xml:space="preserve">Porcentaje de niñas, niños y jóvenes identificados con habilidades competitivas que se encuentran en proceso de desarrollo
</t>
  </si>
  <si>
    <t>(Total de niños, niñas y jóvenes en proceso de desarrollos/Total de deportistas identificados con habilidades competitivas) *100</t>
  </si>
  <si>
    <t xml:space="preserve">Porcentaje servicios otorgados con actividades deportivas y recreactivas a las personas de grupos específicos respecto a la población objetivo </t>
  </si>
  <si>
    <t>(Total de servicios deportivos y recreativos otorgados a las personas beneficiadas de grupos específicos/Total de servicios requeridos) x 100</t>
  </si>
  <si>
    <t xml:space="preserve">Tasa de variación de personas atendidas en las diferentes líneas de acción </t>
  </si>
  <si>
    <t>[(Total de personas atendidas en el período 2023/Total de  personas atendidas en el período 2022)-1] *100</t>
  </si>
  <si>
    <t>Salud Contigo</t>
  </si>
  <si>
    <t>Porcentaje de personas con prevalencia de enfermedades crónico-degenerativas y enfermedades periodontales</t>
  </si>
  <si>
    <t>(Total de personas atendidas con enfermedades crónico-degenerativas y enfermedades periodontales /Total de personas detectadas con enfermedades crónico-degenerativas y enfermedades periodontales)x100</t>
  </si>
  <si>
    <t xml:space="preserve">Porcentaje de personas con detecciones oportundas e informadas </t>
  </si>
  <si>
    <t>(Total de personas con detecciones oportunas e informadas/Total de personas atendidas)*100</t>
  </si>
  <si>
    <t>Tasa de variación del número de los servicios otorgados a mujeres, personas menstruantes, con capacidad de gestar y LGBTTTIQ+</t>
  </si>
  <si>
    <t>[(Número de servicios en salud preventiva y participativa otorgados en el período 2023/Número de servicios en salud preventiva y participativa otorgados en el  período 2022) -1) x 100</t>
  </si>
  <si>
    <t xml:space="preserve">Porcentaje de detecciones oportundas realizadas </t>
  </si>
  <si>
    <t>(Número de detecciones oportunas en las mujeres, personas menstruantes, con capacidad de gestar y comunidad LGBTTTIQ+/Total de mastografías y papanicolaous realizadas a las mujeres, personas menstruantes, con capacidad de gestar y comunidad LGBTTTIQ+) x 100</t>
  </si>
  <si>
    <t>Porcentaje de personas beneficiarias que evalúan satisfactoriamente los servicios otorgados</t>
  </si>
  <si>
    <t>(Número de personas beneficiarias que evalúan satisfactoriamente los servicios otorgados; consultas especializadas/Total de personas beneficiarias con los servicios otorgados; consultas especializadas)x100</t>
  </si>
  <si>
    <t xml:space="preserve">Porcentaje servicios de atención preventiva otorgados </t>
  </si>
  <si>
    <t>(Total de servicios otorgados a las personas beneficiadas en acciones dirigidas a la comunidad/Total de población objetivo) x 100</t>
  </si>
  <si>
    <t>Porcentaje de personas de 20 años y más notificadas con una detección de diabetes mellitus</t>
  </si>
  <si>
    <t>(Total de personas notificadas/ Total de personas detectadas)*100</t>
  </si>
  <si>
    <t>Porcentaje de personas de 20 años y más notificadas con una detección de hipertensión arterial</t>
  </si>
  <si>
    <t>Porcentaje de servicios de salud bucal otorgados</t>
  </si>
  <si>
    <t>(Total de servicios otorgados en salud bucal/Total de servicios solicitados) x 100</t>
  </si>
  <si>
    <t>Promedio de aprendizaje de infancias, jóvenes y adultos sobre hábitos de higiene bucal</t>
  </si>
  <si>
    <t>(Suma de puntuación final/Total de personas que participaron)x100</t>
  </si>
  <si>
    <t>Porcentaje de personas notificadas con detección de caries y/o enfermedades periodontales</t>
  </si>
  <si>
    <t>(Total de personas notificadas con detección de caries y/o enfermedades periodontales/Número de personas a las que se les realizaron revisiones bucales)</t>
  </si>
  <si>
    <t>Salud mental y adicciones</t>
  </si>
  <si>
    <t xml:space="preserve">Actividad </t>
  </si>
  <si>
    <t>Porcentaje de personas detectadas con trastornos de salud mental y adicciones canalizadas y/o atendidas</t>
  </si>
  <si>
    <t>(Total de personas detectadas con trastornos de salud mental y/o adicciones canalizadas y/o atendidas /Total de personas detectadas)x100</t>
  </si>
  <si>
    <t>Porcentaje de personas que recibieron servicios de primer nivel en salud mental y adicciones</t>
  </si>
  <si>
    <t>(Total de personas atendidas/Total de población objetivo) x 100</t>
  </si>
  <si>
    <t xml:space="preserve">Porcentaje de población que permaneció en los espacios de reflexión </t>
  </si>
  <si>
    <t>(Total de población que permaneció/Total de población objetivo) x 100</t>
  </si>
  <si>
    <t>Porcentaje servicios de prevención en salud mental de primer nivel otorgados</t>
  </si>
  <si>
    <t>(Total de servicios de prevención otorgados/Total de población objetivo)x 100</t>
  </si>
  <si>
    <t xml:space="preserve">Promedio de conocimientos adquiridos para la salud mental </t>
  </si>
  <si>
    <t>(Suma de Puntuación final de las personas que concluyeron/Total de personas que concluyeron)</t>
  </si>
  <si>
    <t>Porcentaje de servicios otorgados para la prevención de adicciones</t>
  </si>
  <si>
    <t>(Total de servicios de prevención otorgados / Total de servicios solicitados y/o identificados)x 100</t>
  </si>
  <si>
    <t>Promedio de conocimientos adquiridos para la prevención de adicciones</t>
  </si>
  <si>
    <t xml:space="preserve">Porcentaje de acciones de cooperación realizadas para promover la participación  </t>
  </si>
  <si>
    <t>(Porcentaje de acciones de cooperación realizadas/Porcentaje de acciones de cooperación solicitadas y/o detectadas)  x 100</t>
  </si>
  <si>
    <t>Monterrey Contigo "Ahora nos cuidamos Juntas y Juntos"</t>
  </si>
  <si>
    <t>Promedio de personas beneficiarias del programa Monterrey Contigo: ahora nos ciudamos juntas y juntos, para la atención de sus necesidades sociales</t>
  </si>
  <si>
    <t>(Cantidad de personas que asisten a las actividades realizadas y/o servicios oefrtados/Total de actividades realizadas)</t>
  </si>
  <si>
    <t>((Total de comunidades beneficiadas por el programa Monterrey Contigo en el período 2023/Total de comunidades beneficiadas por el programa Monterrey Contigo en el período 2022)-1)x100</t>
  </si>
  <si>
    <t>Tasa de variación de ferias de servicios realizadas</t>
  </si>
  <si>
    <t>[(Total de ferias de servicios realizadas en el período 2023/Ferias de servicios realizadas en el período 2022)-1] x100</t>
  </si>
  <si>
    <t>Tasa de variación de mapeos estratégicos realizados.</t>
  </si>
  <si>
    <t>[Total de mapeos estratégicos realizados en 2023/Total de mapeos estratégicos realizados en 2022)-1]x100</t>
  </si>
  <si>
    <t>Porcentaje de gestiones efectivas realizadas</t>
  </si>
  <si>
    <t>(Total de gestiones efectivas realizadas/total de gestiones realizadas)x100</t>
  </si>
  <si>
    <t>Promedio de calificación que se le otorga a los servicios acercados mediante ferias de servicios y macroferias</t>
  </si>
  <si>
    <t>(Suma de calificaciones otorgadas a los servicios acercados/ Total de personas encuestadas)x100</t>
  </si>
  <si>
    <t>Tasa de variación de actores estratégicos que continúan colaborando en las ferias de servicios</t>
  </si>
  <si>
    <t>Tasa de variación de grupos en situación  de vulnerabilidad atendidos</t>
  </si>
  <si>
    <t xml:space="preserve">Modelo Integral de Atención a la Primera Infancia </t>
  </si>
  <si>
    <t>Porcentaje de infancias que desarrollaron habilidades en distintas áreas del desarrollo temprano</t>
  </si>
  <si>
    <t>(Total de infancias que desarrollaron habilidades/Total de infancias beneficiadas)*100</t>
  </si>
  <si>
    <t>Tasa de variación de infancias  y sus personas cuidadoras que accedieron a los servicios del  Modelo de Atención Integral a la Primera Infancia</t>
  </si>
  <si>
    <t>[(Total de infancias y sus personas cuidadoras beneficiadas en el 2023/Total de infancias que beneficiadas en el 2022)-1]x100</t>
  </si>
  <si>
    <t>Porcentaje de personas cuidadoras que evaluaron como muy satisfactoria y satisfactoria la capacitación</t>
  </si>
  <si>
    <t>(Total de personas cuidadoras que evaluaron como muy satisfactoria y satisfactoria la capacitación/Total de personas cuidadoras capacitadas)x100</t>
  </si>
  <si>
    <t>Porcentaje de personas cuidadoras que asistieron al menos a dos sesiones de las capacitaciones realizados</t>
  </si>
  <si>
    <t>(Total de personas cuidadoras que asistieron a dos sesiones/Total de personas cuidadoras que asistieron a las capacitaciones)x100</t>
  </si>
  <si>
    <t>[(Total de infancias y sus personas cuidadoras que participaron en actividades en el período 2023/Total de infancias y sus personas cuidadoras que participaron en actividades en el período 2022)-1]x100</t>
  </si>
  <si>
    <t>Porcentaje de servicios de atención brindados a las infancias y personas cuidadoras</t>
  </si>
  <si>
    <t>(Total de servicios otorgados/Total de servicios solicitados)x100</t>
  </si>
  <si>
    <t>Porcentaje de infancias de 0 a 5 años con sus personas cuidadoras que accedieron a servicios en materia de Salud, Bienestar y Protección</t>
  </si>
  <si>
    <t>(Total de personas beneficiadas/Total de personas que solicitaron los servicios)x100</t>
  </si>
  <si>
    <t>Porcentaje de infancias de 0 a 5 años con sus personas cuidadoras que accedieron a servicios en materia de Educación y Cuidados</t>
  </si>
  <si>
    <t>Juntas y juntos por tu escuela</t>
  </si>
  <si>
    <t xml:space="preserve">Promedio de calificación sobre las capacidades y/o habilidades  del desarrollo educativo fortalecidas en las infancias y juventudes </t>
  </si>
  <si>
    <t>Porcentaje de infancias y juventudes, beneficiadas con el programa Juntas y Juntos por tu Escuela</t>
  </si>
  <si>
    <t>Porcentaje de infancias y juventudes que reciben servicios que abonen a su desarrollo educativo a partir de vincular  a  directoras y directores de escuelas públicas de educación básica del municipio de Monterrey con actores estratégicos.</t>
  </si>
  <si>
    <t xml:space="preserve">Porcentaje de encuentros realizados entre escuelas públicas de educación básica con actores que abonen al desarrollo educativo de las infancias y juventudes.  </t>
  </si>
  <si>
    <t>Porcentaje de brigadas de limpieza y mantenimiento realizadas</t>
  </si>
  <si>
    <t>Porcentaje de personas que se encuentran muy satisfechas y satisfechas con los servicios otorgados en las bibliotecas municipales</t>
  </si>
  <si>
    <t>Porcentaje de infancias y juventudes que acceden a servicios en los Espacios Aprende Monterrey respecto de la población objetivo</t>
  </si>
  <si>
    <t>Porcentaje de juventudes e infancias que desarrollaron competencias lectoras</t>
  </si>
  <si>
    <t>[(+) Sumatoria de los resultados/Total de alumnos)]</t>
  </si>
  <si>
    <t>(Total de infancias y juventudes beneficiadas/Total de población objetivo)*100</t>
  </si>
  <si>
    <t>(Total de encuentros realizados entre escuelas públicas de educación básica con actores clave/ total de encuentros solicitados) *100</t>
  </si>
  <si>
    <t>(Total de brigadas de limpieza y mantenimiento realizadas/Total de brigadas de limpieza y mantenimiento programadas)x100</t>
  </si>
  <si>
    <t>(Total de personas satisfechas y muy satisfechas con los servicios/Total de personas que accedieron a servicios para el fortalecimiento del desarrollo educativo)x100</t>
  </si>
  <si>
    <t>(Total de infancias y juventudes que accedieron a servicios en los Espacios Aprende Monterrey/Total de infancias y juventudes que solicitaron servicios)x100</t>
  </si>
  <si>
    <t>(Total de infancias y juventudes que desarrollaron competencias lectoras/Total de infancias y juventudes que participaron en las actividades de promoción de lectura)x100</t>
  </si>
  <si>
    <t>Transversalizando la igualdad sustantiva  y perspectiva de género para el desarrollo humano</t>
  </si>
  <si>
    <t xml:space="preserve">Porcentaje de personas ciudadanas que percibieron un trato digno e igualitario </t>
  </si>
  <si>
    <t>(Total de personas que percibieron un trato digno e igualitario/Total de personas encuestadas)x100</t>
  </si>
  <si>
    <t>Tasa de variación de personas servidoras públicas de la Administración Pública de Monterrey que participaron en las actividades desarrolladas por el programa Transversalizando la igualdad sustantiva y perspectiva de género para el desarrollo humano</t>
  </si>
  <si>
    <t>[(Número total de personas servidoras públicas que cuentan con conocimiento y aprendizaje sobre perspectiva de género e igualdad sustantiva a 2023 / número total de personas servidoras públicas que cuentan con conocimiento y aprendizaje sobre perspectiva de género e igualdad sustantiva a 2022)-1]x 100</t>
  </si>
  <si>
    <t>Porcentaje de personas servidoras públicas de Monterrey que cuentan con calificación aprobatoria sobre la aplicación de los Sistemas Municipales de Cuidados para la función pública</t>
  </si>
  <si>
    <t>(Total de personas servidoras públicas con calificación aprobatoria/Total de personas que respondieron el cuestionario de conocimientos)x100</t>
  </si>
  <si>
    <t>Porcentaje de personas servidoras públicas de Monterrey que concluyeron el módulo de conocimientos básicos sobre Derechos Humanos</t>
  </si>
  <si>
    <t>(Total de personas servidoras públicas que concluyeron el módulo de conocimientos básicos sobre Derechos Humanos/Total de personas servidoras públicas que se registraron al modulo)x100</t>
  </si>
  <si>
    <t>Porcentaje de personas servidoras públicas que concluyeron las sesiones de capacitación en la que se compartan herramientas prácticas para la implementación de acciones desde un enfoque en Derechos Humanos</t>
  </si>
  <si>
    <t>(Total de personas servidoras públicas que concluyeron la capacitación/Total de personas servidoras públicas que se registraron para la capacitación)x100</t>
  </si>
  <si>
    <t>Porcentaje de personas satisfechas y muy satisfechas con las medidas enfocadas a la corresponsabilidad en la vida laboral, familiar y personal</t>
  </si>
  <si>
    <t>(Total de personas servidoras públicas satisfechas y muy satisfechas/Total de personas servidoras públicas encuestadas)x100</t>
  </si>
  <si>
    <t>Tasa de variación de las personas servidoras públicas que accedieron a las medidas enfocadas a la corresponsabilidad en la vida laboral, familiar y personal con igualdad de oportunidades en la Administración Pública Municipal en el último año</t>
  </si>
  <si>
    <t>[(Número de personas personas servidoras públicas que accedieron a las medidas enfocadas 2023 / número de personas servidoras públicas que accedieron a las medidas enfocadas 2022)-1]x 100</t>
  </si>
  <si>
    <t xml:space="preserve">Porcentaje de personas servidoras públicas que participaron en las actividades socioculturales, talleres y charlas </t>
  </si>
  <si>
    <t>(Total de personas servidoras públicas que participaron en las actividades/Total de población objetivo)x100</t>
  </si>
  <si>
    <t>Atención a Personas Adultas Mayores</t>
  </si>
  <si>
    <t xml:space="preserve">Porcentaje de personas adultas mayores atendidas </t>
  </si>
  <si>
    <t>Porcentaje de servicios otorgados a personas adultos mayores</t>
  </si>
  <si>
    <t>Porcentaje de personas adultas mayores beneficiadas en contribuir a un envejecimiento activo y saludable</t>
  </si>
  <si>
    <t xml:space="preserve">Porcentaje de personas adultas mayores  beneficiados con apoyos asistencias </t>
  </si>
  <si>
    <t>Porcentaje de personas adultas mayores atendidas en las casa club</t>
  </si>
  <si>
    <t>Porcentaje de servicios otorgados a personas adultas mayores atendidas en las casa club</t>
  </si>
  <si>
    <t>Porcentaje de servicios a personas adultas mayores atendidas por riesgo o desamparo</t>
  </si>
  <si>
    <t>Porcentaje de servicios otorgados a usuarios del Hogar Nueva Esperanza</t>
  </si>
  <si>
    <t>Porcentaje de reportes atendidos de Personas Adultas Mayores</t>
  </si>
  <si>
    <t>(Número de personas adultas mayores atendidas/ número de personas adultas mayores que solicitan la atención )*100</t>
  </si>
  <si>
    <t>(Número de servicios otorgados a personas adultas mayores  / número de servicios solicitados por  personas adultas mayores  )*100</t>
  </si>
  <si>
    <t xml:space="preserve">(Número de personas adultas mayores beneficiadas /Número de personas adultas mayores que solicitan el apoyo) * 100 </t>
  </si>
  <si>
    <t>(Número de servicios proporcionados en Casas Club del Adulto Mayor / Número de servicios solicitados en Casas Club del Adulto Mayor)* 100</t>
  </si>
  <si>
    <t>(Número de servicios otorgados/numero de servicios solicitados)* 100</t>
  </si>
  <si>
    <t>(Número de servicios proporcionados en Hogar Nueva Esperanza / Número de servicios requeridos en Hogar Nueva Esperanza)* 100</t>
  </si>
  <si>
    <t>(Número de reportes atendidos/ Número de reportes recibidos)* 100</t>
  </si>
  <si>
    <t>Asistencia Social y Alimentaria</t>
  </si>
  <si>
    <t xml:space="preserve">Variación porcentual de personas con asistencia social que se encuentran en situación de vulnerabilidad </t>
  </si>
  <si>
    <t>(Número de personas  atendidas  sujetas de asistencia social en T menos el número de personas atendidas en T-1) / (Número de personas sujetas de asistencia social atendidas en T-1 )* 100</t>
  </si>
  <si>
    <t>Porcentaje de personas en situación de vulnerabilidad sujetas de asistencia social  atendidas con raciones alimentarias, atencion a casos, nutricion y alerta roja</t>
  </si>
  <si>
    <t>(Número de personas beneficiadas/Número de personas solicitantes)*100</t>
  </si>
  <si>
    <t>Porcentaje de personas atendidas  en atencion a casos</t>
  </si>
  <si>
    <t>(Número total de personas beneficiadas con apoyos asistenciales /Número de personas solicitantes de apoyos asistenciales )*100</t>
  </si>
  <si>
    <t>Porcentaje de entrega de apoyos asistenciales</t>
  </si>
  <si>
    <t>(Número de apoyos asistenciales emergentes entregados/Número de apoyos asistenciales emergentes  solicitados) * 100</t>
  </si>
  <si>
    <t>Porcentaje de entrega de aparatos funcionales (sillas de ruedas, muletas, andadores, bastones, etc.)</t>
  </si>
  <si>
    <t>(Número de apoyos entregados/Número de apoyos solicitados) * 100</t>
  </si>
  <si>
    <t>Porcentaje de personas beneficiadas con apoyo alimentario</t>
  </si>
  <si>
    <t>(Número de personas beneficiadas con apoyo alimentario / Número de personas solicitantes de apoyo alimentario) * 100</t>
  </si>
  <si>
    <t>Porcentaje de visitas domiciliarias realizadas</t>
  </si>
  <si>
    <t>(Número de visitas domiciliarias realizadas/Número de visitas domiciliarias requeridas) * 100</t>
  </si>
  <si>
    <t>Porcentaje de personas asistidas con apoyos  por contingencias</t>
  </si>
  <si>
    <t>(Número de personas beneficiadas con apoyos asistenciales por contingencias / Número de personas solicitantes de apoyos por contingencias) * 100</t>
  </si>
  <si>
    <t>Porcentaje de personas atendidas en el albergue temporal</t>
  </si>
  <si>
    <t>(Número total de personas atendidas en el albergue/Número de personas solicitantes de albergue)* 100</t>
  </si>
  <si>
    <t>Porcentaje de personas beneficiadas con préstamo de aparatos médicos y/o funcionales especializados</t>
  </si>
  <si>
    <t>(Número total de personas beneficiadas/Número de personas solicitantes de préstamo)* 100</t>
  </si>
  <si>
    <t>Porcentaje de préstamos de aparatos realizados</t>
  </si>
  <si>
    <t>(Número de aparatos médicos y/o funcionales especializados dados en préstamo/Número de solicitudes de préstamo de aparatos recibidas)*100</t>
  </si>
  <si>
    <t>Porcentaje de peticiones de refrendo de préstamo de aparatos especializados procedentes</t>
  </si>
  <si>
    <t>(Número de peticiones de refrendo procedentes/Número de peticiones de refrendo recibidas) * 100</t>
  </si>
  <si>
    <t>Porcentaje de personas beneficiadas con raciones alimentarias</t>
  </si>
  <si>
    <t>(Número total de personas atendidas con raciones de alimentos/Número de personas solicitantes)*100</t>
  </si>
  <si>
    <t>Porcentaje de raciones alimenticias otorgadas</t>
  </si>
  <si>
    <t>(Número de raciones  alimentarias otorgadas / Número de raciones alimentarias solicitado) * 100</t>
  </si>
  <si>
    <t>Porcentaje de pláticas de orientación alimentaria impartidas</t>
  </si>
  <si>
    <t>(Número de pláticas de orientación alimentaria realizadas / Número de pláticas de orientación alimentaria requeridas) * 100</t>
  </si>
  <si>
    <t xml:space="preserve">Bienestar Familiar y Comunitario </t>
  </si>
  <si>
    <t>Variación porcentual de las personas que participan en los Centros de Bienestar Familiar</t>
  </si>
  <si>
    <t>Porcentaje de atención en Centros de Bienestar Familiar</t>
  </si>
  <si>
    <t>Porcentaje de Servicios brindados en los Centros de Bienestar Familiar.</t>
  </si>
  <si>
    <t xml:space="preserve">Porcentaje de difusiones de servicios como flayer, perifoneo y redes </t>
  </si>
  <si>
    <t>Porcentaje de maestros y voluntarios activos</t>
  </si>
  <si>
    <t xml:space="preserve">Porcentaje de Centros de Bienestar Familiar rehabilitados y equipados, interior y exterior </t>
  </si>
  <si>
    <t>Porcentaje de Comités comunitarios en los Centros de Bienestar Familiar formados</t>
  </si>
  <si>
    <t xml:space="preserve">Porcentaje de brigadas de limpieza realizadas por los usuarios en los Centros de Bienestar Familiar </t>
  </si>
  <si>
    <t>Porcentaje de espacios lúdico - educativo y recreativos  creados para la infancia, adolescencia y adultos en los Centros</t>
  </si>
  <si>
    <t>Porcentaje de actividades lúdico educativas y recreativas para la infancia, adolescencia y adultos  en los Centros</t>
  </si>
  <si>
    <t>Porcentaje de personas beneficiadas con las actividades lúdico educativas y recreativas de los Centros</t>
  </si>
  <si>
    <t>(Número de personas atendidas en los Centros de Bienestar Familiar en T - Número de personas atendidas en Centros de Bienestar Familiar en T-1)/Número de personas atendidas en   Centros de Bienestar Familiar en T-1)*100</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</si>
  <si>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*100</t>
  </si>
  <si>
    <t>(Número de Servicios educativos, formativos, deportivos, recreativos y para autoempleo brindados  / Número de Servicios educativos, formativos, deportivos, recreativos y para autoempleo solicitado) *100</t>
  </si>
  <si>
    <t>(Número de acciones para difusión realizadas/ Número de acciones para difusión programadas) *100</t>
  </si>
  <si>
    <t>(Número de maestros y voluntarios activos/ Número de maestros y voluntarios requeridos)*100</t>
  </si>
  <si>
    <t>(Número de rehabilitaciones solicitadas / Número de solicitudes de rehabilitación atendidas )*100</t>
  </si>
  <si>
    <t>(Número de comités comunitarios  formados en los CBF/Número de comités comunitarios programados para formarse en los CBF )*100</t>
  </si>
  <si>
    <t>(Número de Centros de Bienestar Familiar con brigadas de limpieza  y/o rehabilitaciones realizadas /Número de Centros de Bienestar Familiar con  brigadas de limpieza y/o rehabilitaciones programadas) *100</t>
  </si>
  <si>
    <t>(Número de espacios lúdico educativos y recreativos instalados en centros / Número de espacios lúdico - educativos y recreativos programados a instalarse en los centros)*100</t>
  </si>
  <si>
    <t>(Número de actividades lúdico educativas y recreativas para la infancia, adolescencia y adultos  realizadas en los Centros / Número de actividades lúdico educativas y recreativas para la infancia, adolescencia y adultos programadas en los Centros)*100</t>
  </si>
  <si>
    <t>(Número de infantes, adolescentes y adultos  beneficiados con actividades lúdico educativas y recreativas de los Centros / Número de infantes, adolescentes y adultos que solicitan ingreso a las actividades lúdico educativas y recreativas  de los Centros)*100</t>
  </si>
  <si>
    <t xml:space="preserve">Tasa </t>
  </si>
  <si>
    <t>Familias construyendo Paz</t>
  </si>
  <si>
    <t xml:space="preserve">Porcentaje de personas atendidas para la prevención de confictos familiares </t>
  </si>
  <si>
    <t>Porcentaje de platicas o talleres realizadas sobre la mediación</t>
  </si>
  <si>
    <t>Porcentaje de servicios de mediación atendidos</t>
  </si>
  <si>
    <t>Porcentaje de platicas a padres de familia</t>
  </si>
  <si>
    <t>Porcentaje de platicas a niñas, niños y adolescentes</t>
  </si>
  <si>
    <t xml:space="preserve">Porcentaje de orientaciones jurídicas brindadas en materia familiar </t>
  </si>
  <si>
    <t xml:space="preserve">Porcentaje de asesorias juridicas en materia familiar </t>
  </si>
  <si>
    <t>Porcentaje de brigadas jurídicas familiares realizadas</t>
  </si>
  <si>
    <t>(Número de personas atendidas/ Número de personas que solicitan el servicio)*100</t>
  </si>
  <si>
    <t>(Número de platicas realizadas en CBF sobre mediación/ Número de platicas de mediación en CBF programadas)*100</t>
  </si>
  <si>
    <t>(Número de servicios de atención  procesos de mediación solicitado/ Numero de servicios de proceso programado)*100</t>
  </si>
  <si>
    <t>(Número de platicas a padres de familias realizadas/ número de pláticas de padres de familias programadas)*100</t>
  </si>
  <si>
    <t>(Número de platicas a NNA para la prevención de violencias y a la resolución de conflictos realizadas/programadas)*100</t>
  </si>
  <si>
    <t>(Número de orientaciones jurídicas en materia familiar brindadas / Número de orientaciones jurídicas en materia familiar solicitadas)*100</t>
  </si>
  <si>
    <t>(Número de asesorías legales en unidades SDIF brindadas/ Número de asesorías legales en unidades SDIF solicitadas)*100</t>
  </si>
  <si>
    <t>(Número de brigadas jurídicas familiares realizadas / Número de brigadas jurídicas programadas)*100</t>
  </si>
  <si>
    <t>Tetramestral</t>
  </si>
  <si>
    <t>Programa de Atención Integral e Inclusión Plena para Personas con Discapacidad</t>
  </si>
  <si>
    <t xml:space="preserve">Porcentaje de personas con discapacidad atendidas </t>
  </si>
  <si>
    <t>Porcentaje de servicios brindados a personas con discapacidad</t>
  </si>
  <si>
    <t>Porcentaje de terapias integrales brindadas a personas con discapacidad y sus familias</t>
  </si>
  <si>
    <t>Porcentaje de terapias de integración sensorial brindadas a niños, niñas y adolescentes con discapacidad</t>
  </si>
  <si>
    <t>Porcentaje de diagnósticos para Trastorno del Espectro Autista realizados</t>
  </si>
  <si>
    <t>Porcentaje de talleres de sensibilización para la inclusión de las personas con discapacidad impartidos</t>
  </si>
  <si>
    <t>Porcentaje de talleres para adquirir habilidades de cuidado impartidos</t>
  </si>
  <si>
    <t>Porcentaje de talleres prelaborales para adultos con discapacidad impartidos</t>
  </si>
  <si>
    <t xml:space="preserve">Porcentaje de clases de deporte adaptado impartidas </t>
  </si>
  <si>
    <t>Porcentaje de clases de formación musical impartidas</t>
  </si>
  <si>
    <t>(Número de personas atendidas en CAIA, CEDI, Guardería Especial, UBR, música, deporte y transporte adaptado/ Número de personas que solicitaron el servicio en CAIA, CEDI, Guardería Especial, UBR, música, deporte y transporte adaptado.)*100</t>
  </si>
  <si>
    <t>(Número de servicios otorgados a personas con discapacidad/ Número de servicios solicitados a personas con discapacidad.)*100</t>
  </si>
  <si>
    <t>(Número de terapias brindadas a personas con discapacidad/ Número de terapias planeadas a personas con discapacidad.)*100</t>
  </si>
  <si>
    <t>(Número de diagnósticos para TEA realizados/ Número de diagnósticos para TEA programados)*100</t>
  </si>
  <si>
    <t>(Número de talleres de sensibilización impartidos/ Número de talleres de sensibilización programados)*100</t>
  </si>
  <si>
    <t>(Número de talleres  impartidos/ Número de talleres programados)*100</t>
  </si>
  <si>
    <t>(Número de talleres prelaborales  impartidos/ Número de talleres prelaborales programados)*100</t>
  </si>
  <si>
    <t>(Número de clases de deporte adaptado impartidas/ Número de clases de deporte adaptado programadas)*100</t>
  </si>
  <si>
    <t>(Número de clases de formación musical impartidas/ (Número de clases de formación musical programadas)*100</t>
  </si>
  <si>
    <t>Protección a la infancia, adolescencia y familia</t>
  </si>
  <si>
    <t>Porcentaje de acciones multidisciplinarias brindadas a niñas, niños y adolescentes para reforzar la protección en el ámbito familiar</t>
  </si>
  <si>
    <t>Porcentaje de atenciones a las y los adolescentes en riesgo y sus familias</t>
  </si>
  <si>
    <t xml:space="preserve">Porcentaje de servicios psicosociales conferidos a los adolescentes en riesgo y sus familias </t>
  </si>
  <si>
    <t>Porcentaje de atenciones otorgadas a niñas, niños y adolescentes en situación de trabajo infantil</t>
  </si>
  <si>
    <t>Porcentaje de niñas, niños y adolescentes detectados en vía pública en situación de trabajo infantil, através de recorridos</t>
  </si>
  <si>
    <t>Porcentaje de servicios brindados a niñas, niños y adolescentes trabajando en vía pública y sus familias</t>
  </si>
  <si>
    <t>Porcentaje de atenciones a niñas, niños y adolescentes en Estancias Infantiles y Espacios Infancia-Adolescencia</t>
  </si>
  <si>
    <t>(Número acciones multidisciplinarias brindadas a niñas, niños y adolescentes /Número de acciones multidiscilpinarias programadas a niñas, niños y adolecentes ) *100</t>
  </si>
  <si>
    <t xml:space="preserve">(Número atenciones brindadas a adolescentes en riesgo y sus familias /Número de atenciones programadas a adolescentes en riesgo y sus familias ) *100
</t>
  </si>
  <si>
    <t>(Número de adolescentes apoyados/número de adolescentes detectados)*100</t>
  </si>
  <si>
    <t>(Número servicios psicosociales brindados a adolescentes en riesgo y sus familias /Número de servicios psicosociales a adolescentes en riesgo y sus familias solicitados) *100</t>
  </si>
  <si>
    <t>(Número de niñas, niños y adolescentes en situación de trabajo infantil en la vía pública detectados en los recorridos/Número de niñas, niños y adolescentes en situación de trabajo infantil en la vía pública abordados en los recorridos) *100</t>
  </si>
  <si>
    <t>(Número de servicios brindados a niñas, niños, adolescentes y sus familias trabajando en la vía pública/Número de servicios programados a niñas, niños, adolescentes y sus familias trabajando en la vía pública ) *100</t>
  </si>
  <si>
    <t>(Número atenciones a niñas, niños y adolescentes realizadas/ Número de atenciones a niñas, niños y adolescentes requeridas)*100</t>
  </si>
  <si>
    <t>(Número de servicios alimentación, educativos, formativos, lúdicos y psicológicos impartidos/ Número de servicios alimentación, educativos, formativos, lúdicos y psicológicos programados )*100</t>
  </si>
  <si>
    <t>(Número de servicios preventivos de salud médica impartidos/ Número de servicios de salud médica programados)*100</t>
  </si>
  <si>
    <t>Protección de Niñas, Niños y Adolescentes Vulnerados de sus Derechos</t>
  </si>
  <si>
    <t>Porcentaje de niñas, niños y adolescentes atendidos con motivo de la recepción de un reporte de vulneración de derechos</t>
  </si>
  <si>
    <t>(Número de niñas, niños y adolescentes atendidos/Número de niñas, niños y adolescentes reportados con probable vulneración de derechos) *100</t>
  </si>
  <si>
    <t>Porcentaje de niñas, niños y adolescentes restituidos en sus derechos vulnerados</t>
  </si>
  <si>
    <t>(Número total de niñas, niños y adolescentes restituidos en sus derechos/Número de niñas, niños y adolescentes atendidos) *100</t>
  </si>
  <si>
    <t>Porcentaje de servicios brindados a niñas, niños y adolescentes durante la atención del caso</t>
  </si>
  <si>
    <t>(Número de servicios brindados a niñas, niños y adolecentes/Número de servicios requeridos para la restitución de los derechos de niñas, niños y adolescentes)*100</t>
  </si>
  <si>
    <t>Porcentaje de visitas domiciliarias, escolares y comunitarias realizadas durante la atención del reporte de vulneración de derechos</t>
  </si>
  <si>
    <t>Número de visitas domiciliarias, escolares y comunitarias realizadas/ Número de visitas domiciliarias, escolares y comunitarias requeridas) *100</t>
  </si>
  <si>
    <t>Porcentaje de gestiones y/o canalizaciones realizadas para la restitucion de derechos vulnerados a niñas, niños y adolescentes de Monterrey</t>
  </si>
  <si>
    <t>(Número de gestiones y/o canalizaciones realizadas/ Número de gestiones y/o canalizaciones programadas) * 100</t>
  </si>
  <si>
    <t>Porcentaje de ciudadanos informados sobre los derechos de niñas, niños y adolescentes y de los medios de contacto para realizar los reportes</t>
  </si>
  <si>
    <t>(Número de ciudadanos informados de los derechos de niñas, niños y adolescentes/ Número de ciudadanos informados de los derechos de niñas, niños y adolescentes programados) *100</t>
  </si>
  <si>
    <t>(Número de actividades realizadas de difusión sobre los derechos de niñas, niños y adolescentes,  los servicios que ofrece la defensoría municipal y los medios de contacto para la recepción de reportes/Número de actividades de difusión  sobre los derechos de niñas, niños y adolescentes,  los servicios que ofrece la defensoría municipal y los medios de contacto para la recepción de reportes programadas) * 100</t>
  </si>
  <si>
    <t>Porcentaje de reportes de vulneracion de derechos atendidos</t>
  </si>
  <si>
    <t xml:space="preserve">(Número de reportes de vulneración de derechos de niñas, niños y adolescentes atendidos/Número de reportes de vulneración de derechos de niñas, niños y adolescentes recibidos)*100 </t>
  </si>
  <si>
    <t>Desarrollo Integral de las Juventudes</t>
  </si>
  <si>
    <t>INJURE</t>
  </si>
  <si>
    <t>Porcentaje de jóvenes beneficiados directamente por las acciones y actividades del Instituto de la Juventud Regia</t>
  </si>
  <si>
    <t>(Numero de jovenes beneficiados/ Numero de jovenes programados a beneficiar) x100</t>
  </si>
  <si>
    <t>Porcentaje de beneficios entregados por el Instituto de la Juventud Regia a través de sus acciones, actividades, eventos, servicios y proyectos</t>
  </si>
  <si>
    <t>(Numero de beneficios entregados/ Numero de beneficios programados para entregar) x100</t>
  </si>
  <si>
    <t>Porcentaje de jóvenes beneficiados con actividades y servicios de acompañamiento academico</t>
  </si>
  <si>
    <t>(Número de jóvenes beneficiados/número de jovenes beneficiarios programados) x 100</t>
  </si>
  <si>
    <t>Porcentaje de jóvenes beneficiados por las actividades de fomento de la inserción escolar a nivel medio superior y superior</t>
  </si>
  <si>
    <t>Porcentaje de jóvenes beneficiados por actividades y asesoramiento de mejora enfocado al proceso de aprendizaje</t>
  </si>
  <si>
    <t>Porcentaje de jóvenes estudiantes beneficiados con apoyos de movilidad e insumos educativos</t>
  </si>
  <si>
    <t>Porcentaje de jóvenes beneficiados con actividades de incentivo y asesoramiento para el primer empleo y emprendimiento.</t>
  </si>
  <si>
    <t>(Número de jóvenes beneficiados/número de beneficiarios programados) x 100</t>
  </si>
  <si>
    <t>Porcentaje de jóvenes beneficiados con la impartición de talleres, cursos y conferencias que aumenten sus habilidades y herramientas para la empleabilidad</t>
  </si>
  <si>
    <t>Porcentaje de jóvenes atendidos y orientados en materia de emprendimiento</t>
  </si>
  <si>
    <t>Porcentaje de espacios públicos intervenidos a través del arte urbano</t>
  </si>
  <si>
    <t>(Número de espacios intervenidos/número de espacios por intervenir) x 100</t>
  </si>
  <si>
    <t>Porcentaje de murales realizados por el equipo de muralistas del InjuRe</t>
  </si>
  <si>
    <t>(Número de murales creados/número de murales programados) x 100</t>
  </si>
  <si>
    <t>Porcentaje de bajo puentes intervenidos por el proyecto "Color en las Calles"</t>
  </si>
  <si>
    <t xml:space="preserve">Porcentaje de artistas urbanos miembros del padrón "ReUrbanizArte MTY" </t>
  </si>
  <si>
    <t>(Número de artistas urbanos participantes en las actividades de "ReUrbanizArte"/número de artistas urbanos participantes en las actividades de "ReUrbanizArte" programados) x 100</t>
  </si>
  <si>
    <t>Porcentaje de jóvenes beneficiados con servicios y actividades de promoción a la salud integral de las juventudes de Monterrey</t>
  </si>
  <si>
    <t>Porcentaje de jóvenes beneficiados con servicios y actividades de atención psicologica</t>
  </si>
  <si>
    <t>(Número de jóvenes beneficiados por atención psicologica/número de jovenes beneficiarios programados) x 100</t>
  </si>
  <si>
    <t>Porcentaje de jóvenes beneficiados con servicios y actividades de atención nutricia</t>
  </si>
  <si>
    <t>(Número de jóvenes beneficiados por atención nutricia/número de jovenes beneficiarios programados) x 100</t>
  </si>
  <si>
    <t>Porcentaje de jóvenes que recibieron pláticas y cursos de educación y salud sexual</t>
  </si>
  <si>
    <t>(Número de jóvenes beneficiados con educación sexual/número de jovenes beneficiarios programados) x 100</t>
  </si>
  <si>
    <t>Porcentaje de jóvenes beneficiados con actividades, talleres y apoyos deportivos y actividad fisica.</t>
  </si>
  <si>
    <t>Porcentaje de jóvenes deportistas beneficiados con apoyos de movilidad e insumos para representar al municipio, estado o país en su disciplina deportiva.</t>
  </si>
  <si>
    <t>Porcentaje de jóvenes que participan dentro de las actividades deportivas del InjuRe</t>
  </si>
  <si>
    <t>Porcentaje de jóvenes beneficiados con actividades enfocadas en la promoción de las artes y la cultura</t>
  </si>
  <si>
    <t>(Número de jóvenes beneficiados/número beneficiarios programados) x 100</t>
  </si>
  <si>
    <t>Porcentaje de jóvenes beneficiados a traves del fomento a la lectura</t>
  </si>
  <si>
    <t>Porcentaje de jóvenes beneficiados a traves del fomento a las bellas artes</t>
  </si>
  <si>
    <t>Porcentaje de jóvenes beneficiados con actividades, eventos y espacios de fomento a la diversidad, sano esparcimiento y valores que promuevan la integración social</t>
  </si>
  <si>
    <t xml:space="preserve">Porcentaje de jóvenes beneficiados con actividades, clases, talleres o conferencias que promuevan la diversidad,inclusión y no discriminación </t>
  </si>
  <si>
    <t>(Número de jóvenes beneficiados con actividades que promueven la inclusión y no discriminación/número beneficiarios programados) x 100</t>
  </si>
  <si>
    <t>Porcentaje de eventos de promoción al freestyle impulsados por el Instituto de la Juventud Regia</t>
  </si>
  <si>
    <t>(Número de eventos de promoción al freestyle impulsados /número eventos de promoción al freestyle programados) x 100</t>
  </si>
  <si>
    <t xml:space="preserve">Porcentaje de Centros de la Juventud instalados </t>
  </si>
  <si>
    <t>(Porcentaje de Centros de la Juventud instalados/ Porcentaje de Centros de la Juventud programados) x100</t>
  </si>
  <si>
    <t>Porcentaje de eventos de celebración del mes de la juventud realizados</t>
  </si>
  <si>
    <t>(Número de eventos del "Mes de la juventud" realizados /número eventos "Mes de la Juventud" programados) x 100</t>
  </si>
  <si>
    <t xml:space="preserve">Porcentaja de jóvenes beneficiados  con actividades y herramientas de participación ciudadana y politica </t>
  </si>
  <si>
    <t>(Número de jóvenes beneficiados con actividades de fomento a la participación ciudadana y politica/número beneficiarios con actividades de fomento a la participación ciudadana y politica programados) x 100</t>
  </si>
  <si>
    <t>Porcentaja de sesiones y actividades realizadas por el Consejo Consultivo del InjuRe</t>
  </si>
  <si>
    <t>(Numero de sesiones y actividades realizadas por el Consejo Consultivo / Numero de sesiones y actividades programadas) x100</t>
  </si>
  <si>
    <t xml:space="preserve">Porcentaje de comités juveniles "Banqueteras" formados </t>
  </si>
  <si>
    <t>(Numero de Comites Juveniles "Banqueteras" formados/ Numero de Comites Juveniles "Banqueteras" programados a formar) X100</t>
  </si>
  <si>
    <t xml:space="preserve">Porcentaje de jóvenes beneficiados a través de "Jovenes por la Innovación" </t>
  </si>
  <si>
    <t>(Porcentaje de jovenes beneficiados por "Jovenes por la Innovación"/ Porcentaje de jovenes programados a beneficiar) x100</t>
  </si>
  <si>
    <t>Porcentaje de jóvenes beneficiados con clases de inglés dentro del proyecto "Jovenes por la Innovación"</t>
  </si>
  <si>
    <t>(Porcentaje de jovenes beneficiados por curso de idiomas en "Jovenes por la Innovación"/ Porcentaje de jovenes programados a beneficiarpor curso de idiomas en "Jovenes por la Innovación" ) x100</t>
  </si>
  <si>
    <t>Porcentaje de computadoras intaladas por el InjuRe utilizadas para el desarrollo del proyecto "Jovenes por la Innovación"</t>
  </si>
  <si>
    <t>(Numero de computadoras utilizadas por el proyecto "Jovenes por la Innovación"/ Numero de computadoras programadas para utilizar) X100</t>
  </si>
  <si>
    <t>Porcentaje de eventos recreativos de videojuegos realizados</t>
  </si>
  <si>
    <t>(Número de eventos de video juegos realizados /número eventos de video juegos programados) x 100</t>
  </si>
  <si>
    <t>Porcentaje de actividades de promoción a eventos recreativos de videojuegos realizadas</t>
  </si>
  <si>
    <t>(Número de actividades de promocion a eventos de video juegos realizados /número actividades de promocion a eventos de video juegos programados) x 100</t>
  </si>
  <si>
    <t>Desarrollo y fortalecimiento de la autonomía de las Mujeres</t>
  </si>
  <si>
    <t>Porcentaje de mujeres satisfechas con las actividades que ofrece el IMMR.</t>
  </si>
  <si>
    <t>(Mujeres que manifestaron sentirse satisfechas / Mujeres que participan contestando la encuesta) *100</t>
  </si>
  <si>
    <t>Porcentaje de evaluaciones aprobadas de cómo ejercer derechos</t>
  </si>
  <si>
    <t>(Evaluaciones aprobadas/evaluaciones aplicadas)*100</t>
  </si>
  <si>
    <t>Porcentaje de acciones impulso a la transversalización de la perspectiva de género realizadas</t>
  </si>
  <si>
    <t>(Acciones de transversalización realizadas/acciones de transversalización planeadas)*100</t>
  </si>
  <si>
    <t>Porcentaje de personas profesionalizadas</t>
  </si>
  <si>
    <t>(Personas que aprueban evaluación/personas que toman evaluación)*100</t>
  </si>
  <si>
    <t>Porcentaje de recomendaciones emitidas</t>
  </si>
  <si>
    <t>(Cantidad de recomendaciones emitidas / cantidad de recomendaciones detectadas)*100</t>
  </si>
  <si>
    <t>Porcentaje de canalizaciones a servicios de atención brindados a mujeres, adolescentes y niñas.</t>
  </si>
  <si>
    <t>(Cantidad de mujeres canalizadas que utilizan los servicios de atención/Cantidad de mujeres canalizadas a los servicios de atención del municipio)*100</t>
  </si>
  <si>
    <t>Variación porcentual en el aprendizaje currícular</t>
  </si>
  <si>
    <t>((Promedio de la suma de las evaluaciones post -Promedio de la suma de las evaluaciones pre)/Promedio de la suma de las evaluaciones pre)*100</t>
  </si>
  <si>
    <t>Porcentaje de actividades realizadas en materia de difusión de los derechos humanos</t>
  </si>
  <si>
    <t>(Actividades realizadas / actividades planeadas)*100</t>
  </si>
  <si>
    <t>Porcentaje de personas beneficiadas por los programas de prevención del IMMR</t>
  </si>
  <si>
    <t>(Cantidad de personas beneficiadas/cantidad de personas alcanzadas)*100</t>
  </si>
  <si>
    <t>Porcentaje de personas capacitadas</t>
  </si>
  <si>
    <t>(personas que aprueban capacitación/personas de toman capacitación)*100</t>
  </si>
  <si>
    <t>Porcentaje de instructoras/es certificadas/os</t>
  </si>
  <si>
    <t>(personas instructoras que aprueban certificación/personas instructoras que toman certificación) * 100</t>
  </si>
  <si>
    <t>Finanzas Públicas</t>
  </si>
  <si>
    <t>Porcentaje de informes financieros presentados que permitan la rendición de cuentas</t>
  </si>
  <si>
    <t>(Informes financieros periódicos presentados / Informes financieros periódicos según calendario) * 100</t>
  </si>
  <si>
    <t>Porcentaje de cierres mensuales realizados conforme al calendario interno oficial</t>
  </si>
  <si>
    <t>(Cierres contables mensuales realizados de conformidad con el programa / Cierres contables mensuales programados)*100</t>
  </si>
  <si>
    <t>Porcentaje de acciones realizadas para el registro  contable presupuestal oportuno de los ingresos</t>
  </si>
  <si>
    <t>(Acciones realizadas / Acciones programadas) *100</t>
  </si>
  <si>
    <t>Porcentaje de revisiones de cortes mensuales del ingreso</t>
  </si>
  <si>
    <t>(Total de cargas de ingresos mensuales realizadas al 5to día hábil / Total de cargas de ingresos) * 100</t>
  </si>
  <si>
    <t>Porcentaje de capacitaciones al recurso humano en cajas de cobro de ingresos</t>
  </si>
  <si>
    <t>(Capacitaciones realizadas / capacitacionres programadas) *100</t>
  </si>
  <si>
    <t>Porcentaje de actividades realizadas para la conciliación de los ingreso de acuerdo a la fuente del financiamiento</t>
  </si>
  <si>
    <t>(Conciliación de ingresos por fuente de financiamiento realizadas/Conciliación de ingresos por fuente programadas)*100</t>
  </si>
  <si>
    <t>Porcentaje de capacitaciones realizadas para la actualización del recurso humano en cobro de recaudación inmobiliaria</t>
  </si>
  <si>
    <t>Porcentaje de acciones realizadas para lograr el registro contable presupuestal</t>
  </si>
  <si>
    <t>Porcentaje de expedientes para pago de contratisas,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</si>
  <si>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</si>
  <si>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</si>
  <si>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</si>
  <si>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</si>
  <si>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(Actividades realizadas / Actividades programadas) *100</t>
  </si>
  <si>
    <t>Porcentaje de acciones realizadas para lograr una vinculación efectiva</t>
  </si>
  <si>
    <t>Porcentaje de capacitaciones realizadas en materia contable presupuestal</t>
  </si>
  <si>
    <t>Porcentaje de lineamientos y/o procedimientos actualizados</t>
  </si>
  <si>
    <t>(Cantidad de procesos actualizados / Cantidad de procesos programados)*100</t>
  </si>
  <si>
    <t>Porcentaje de procesos administrativos creados</t>
  </si>
  <si>
    <t>(Cantidad de procesos creados / Cantidad de procesos programados)*100</t>
  </si>
  <si>
    <t>Porcentaje de mesas de trabajo intermunicipales realizadas para la resolución de problemas interno</t>
  </si>
  <si>
    <t>(Mesas de trabajo realizadas / mesas de trabajo programadas) *100</t>
  </si>
  <si>
    <t>Organización de la Administración Pública</t>
  </si>
  <si>
    <t>Porcentaje de procesos administrativos actualizados</t>
  </si>
  <si>
    <t>(Cantidad de procesos administrativos actualizados / cantidad de procesos administrativos programados a actualizar) *100</t>
  </si>
  <si>
    <t>Porcentaje de procesos administrativos revisados</t>
  </si>
  <si>
    <t>(Cantidad de procesos administrativos revisados / Cantidad de procesos administrativos indentificados)*100</t>
  </si>
  <si>
    <t>Porcentaje de talleres informativos realizados.</t>
  </si>
  <si>
    <t>(Número de talleres informativos realizados / Número de talleres informativos programados a realizar)*100</t>
  </si>
  <si>
    <t>Porcentaje de organigramas de la Administración Pública Central actualizados.</t>
  </si>
  <si>
    <t>(Número de organigramas actualizados / Número de organigramas programados a actualizar)*100</t>
  </si>
  <si>
    <t>Porcentaje de programas de actividades realizados.</t>
  </si>
  <si>
    <t>(Número de programaciones mensuales recibidos de las unidades administrativas de la DGA / Número de unidades administrativas de la DGA)*100</t>
  </si>
  <si>
    <t>Porcentaje de mesas de trabajo realizadas entre unidades administrativas.</t>
  </si>
  <si>
    <t>(Número de mesas de trabajo realizadas / Número de mesas de trabajo programadas a realizar)*100</t>
  </si>
  <si>
    <t>Porcentaje de comunicados informativos enviados.</t>
  </si>
  <si>
    <t>(Cantidad de comunicados informativos enviados a las unidades administrativas municipales / Cantidad de comunicados informativos programados a realizar envío a las unidades administrativas municipales)*100</t>
  </si>
  <si>
    <t>Porcentaje de reuniones realizadas para seguimiento oportuno</t>
  </si>
  <si>
    <t>(Cantidad de reuniones con personal de las unidades administrativas de la Secretaría de Finanzas y Administración realizadas / Cantidad de reuniones con personal de las unidades administrativas de la Secretaría de Finanzas y Administración programadas a realizar)*100</t>
  </si>
  <si>
    <t>Fiscalización y Rendición de Cuentas</t>
  </si>
  <si>
    <t>Índice de fiscalización del gobierno municipal</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</si>
  <si>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</si>
  <si>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Variación de observaciones derivadas de auditorías internas turnadas a la Dirección de Control Interno e Investigación</t>
  </si>
  <si>
    <t>((Observaciones derivadas de auditorías internas turnadas a la Dirección de Control Interno e Investigación en t / Observaciones derivadas de auditorías internas turnadas a la Dirección de Control Interno e Investigación en t-1)-1)*100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</si>
  <si>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</si>
  <si>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</si>
  <si>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</si>
  <si>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</si>
  <si>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</si>
  <si>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</si>
  <si>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</si>
  <si>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(Requerimientos para auditorías emitidos por los Órganos de Fiscalización Superior atendidas en tiempo y forma / Oficios de solicitud de información para auditorías de Órganos de Fiscalización Superior enviados a las dependencias y entidades)*100</t>
  </si>
  <si>
    <t>Porcentaje de observaciones preliminares derivadas de auditorías notificadas a los entes fiscalizados</t>
  </si>
  <si>
    <t>(Observaciones preliminares derivadas de auditorías notificadas a los entes fiscalizados / Total de observaciones preliminares derivadas de auditorías)*100</t>
  </si>
  <si>
    <t>Porcentaje de informes de resultados de auditorías entregados</t>
  </si>
  <si>
    <t>(Informes de resultados de auditorías entregados / Auditorías realizadas a dependencias y entidades de la Administración Pública Municipal y Paramunicipal)*100</t>
  </si>
  <si>
    <t>Porcentaje de dependencias y entidades con mecanismos de vigilancia y supervisión aplicados</t>
  </si>
  <si>
    <t>(Dependencias y entidades de la Administración Pública Municipal y Paramunicipal atendidos con mecanismos de vigilancia y supervisión /  Total de dependencias y entidades de la Administración Pública Municipal y Paramunicipal)*100</t>
  </si>
  <si>
    <t>Porcentaje de licitaciones de obra pública supervisadas</t>
  </si>
  <si>
    <t>(Asistencias y supervisión a procesos de licitación de Obra Pública / Total de licitaciones de Obra Pública realizadas por el municipio)*100</t>
  </si>
  <si>
    <t>Porcentaje de licitaciones de adquisiciones verificadas</t>
  </si>
  <si>
    <t>(Asistencias y supervisión a procesos de licitación de adquisiciones / Total de licitaciones de adquisiciones realizadas por el municipio)*100</t>
  </si>
  <si>
    <t>Porcentaje de dependencias y entidades que recibieron asesoría y orientación en materia de fiscalización</t>
  </si>
  <si>
    <t>(Dependencias y entidades que recibieron asesoría y orientación en materia de fiscalización / Total de dependencias y entidades de la Administración Pública Municipal y Paramunicipal que solicitaron asesoría y orientación en materia de fiscalización)*100</t>
  </si>
  <si>
    <t>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</si>
  <si>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</si>
  <si>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</si>
  <si>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</si>
  <si>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</si>
  <si>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</si>
  <si>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</si>
  <si>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</si>
  <si>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</si>
  <si>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</si>
  <si>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</si>
  <si>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Promedio de denuncias presentadas ante la unidad investigadora</t>
  </si>
  <si>
    <t>(Denuncias presentadas ante la unidad investigadora / Ciudadanos atendidos por la unidad investigadora)*100</t>
  </si>
  <si>
    <t>Porcentaje de denuncias en materia de género atendidas por servidoras públicas</t>
  </si>
  <si>
    <t>(Denuncias en materia de género atendidas por servidoras públicas / Denuncias en materia de género presentadas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</si>
  <si>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</si>
  <si>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</si>
  <si>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</si>
  <si>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</si>
  <si>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</si>
  <si>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</si>
  <si>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integrados</t>
  </si>
  <si>
    <t>(Expedientes de presunta responsabilidad administrativa integrados / Investigaciones iniciadas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</si>
  <si>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</si>
  <si>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</si>
  <si>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</si>
  <si>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</si>
  <si>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notificaciones de faltas administrativas graves entregadas al Tribunal de Justicia Administrativa</t>
  </si>
  <si>
    <t>(Notificaciones de faltas administrativas graves entregadas al Tribunal de Justicia Administrativa / Notificaciones de faltas administrativas graves generadas)*100</t>
  </si>
  <si>
    <t>Porcentaje de recursos de impugnación enviados a la a la Sala Especializada en Materia de Responsabilidades Administrativas</t>
  </si>
  <si>
    <t>(Recursos de impugnación enviados a la  a la Sala Especializada en Materia de Responsabilidades Administrativas / Recursos de impugnación recibidos por la unidad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</si>
  <si>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</si>
  <si>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</si>
  <si>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Control Interno y Evaluación del Desempeño</t>
  </si>
  <si>
    <t>Variación en  el  Índice General de Avance en PbR-SED</t>
  </si>
  <si>
    <t>((Índice General de Avance en PbR-SED en t / Índice General de Avance en PbR-SED en t-1)-1)*100</t>
  </si>
  <si>
    <t>Porcentaje de implantación del sistema de control interno y evaluación del desempeño</t>
  </si>
  <si>
    <t>(((Dependencias municipales que aplican el sistema de control interno / Total de dependencias y entidades de la Administración Pública Municipal) + (Dependencias municipales y paramunicipales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</si>
  <si>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</si>
  <si>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</si>
  <si>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trimestrales revisados y analizados </t>
  </si>
  <si>
    <t>(Indicadores de los informes de avance trimestrales revisados y analizados / Indicadores que integran los informes de avance trimestrales)*100</t>
  </si>
  <si>
    <t xml:space="preserve">Porcentaje de indicadores con perspectiva de género de los informes de avance trimestrales revisados y analizados </t>
  </si>
  <si>
    <t>(Indicadores con perspectiva de género revisados y analizados / Indicadores con perspectiva de género que integran los informes de avance trimestrales)*100</t>
  </si>
  <si>
    <t>Porcentaje de oficios de observaciones y justificación enviados a las dependencias municipales y paramunicipales</t>
  </si>
  <si>
    <t>(Oficios de observaciones y justificación enviados a las dependencias municipales y paramunicipales / Dependencias municipales y paramunicipales con observaciones derivadas del análisis)*100</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</si>
  <si>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</si>
  <si>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</si>
  <si>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actividades relativas a las evaluaciones con perspectiva de género realizadas conforme al cronograma de ejecución del Programa Anual de Evaluación</t>
  </si>
  <si>
    <t>(Actividades relativas a las evaluaciones con perspectiva de género realizadas conforme al cronograma de ejecución del Programa Anual de Evaluación / Actividades relativas a las evaluaciones con perspectiva de género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</si>
  <si>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</si>
  <si>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</si>
  <si>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</si>
  <si>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(Actividades para la implantación del Sistema de Control Interno realizadas / Actividades para la implantación del Sistema de Control Interno establecidas en el programa anual de trabajo) * 100</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</si>
  <si>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</si>
  <si>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</si>
  <si>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</si>
  <si>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</si>
  <si>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</si>
  <si>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</si>
  <si>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</si>
  <si>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en materia de control interno / Total de servidores públicos designado como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</si>
  <si>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</si>
  <si>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</si>
  <si>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</si>
  <si>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</si>
  <si>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</si>
  <si>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</si>
  <si>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</si>
  <si>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que presentan su declaración patrimonial de conclusión  / Servidores públicos que requieren presentar su declaración patrimonial Servidores )*100</t>
  </si>
  <si>
    <t>Porcentaje de declaraciones patrimoniales de inicio o modificación con acuse de presentación</t>
  </si>
  <si>
    <t>(Declaraciones patrimoniales de inicio o modificación con acuse de presentación / Servidores públicos registrados en nómina obligados a presentación de declaraciones patrimoniales de inicio o modificación)*100</t>
  </si>
  <si>
    <t>Corrupción Cero</t>
  </si>
  <si>
    <t>Tasa de servidores públicos sancionados por faltas administrativas</t>
  </si>
  <si>
    <t>(Servidores públicos sancionados por faltas administrativas / Total de servidores públicos de base y de confianza que se encuentran activos)*1,000</t>
  </si>
  <si>
    <t>Variación de Procedimientos de Responsabilidades Administrativas sancionados como no graves</t>
  </si>
  <si>
    <t>(Procedimientos de Responsabilidades Administrativas sancionados como no graves en t / Procedimientos de Responsabilidades Administrativas sancionados como no graves en t-1)-1)*100</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</si>
  <si>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</si>
  <si>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iniciados)*100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</si>
  <si>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</si>
  <si>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</si>
  <si>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</si>
  <si>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</si>
  <si>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</si>
  <si>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</si>
  <si>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a presuntos responsables entregadas</t>
  </si>
  <si>
    <t>(Notificaciones a presuntos responsables entregadas / Notificaciones a presuntos responsables emitidas por la autoridad substanciadora)*100</t>
  </si>
  <si>
    <t>Porcentaje de expedientes del Procedimiento de Responsabilidades Administrativas por faltas graves enviados al Tribunal de Justicia Administrativa en un plazo menor a 3 días posteriores a la audiencia inicial</t>
  </si>
  <si>
    <t>(Expedientes del Procedimiento de Responsabilidades Administrativas por faltas graves enviados al Tribunal de Justicia Administrativa en un plazo menor a 3 días posteriores a la audiencia inicial / Expedientes del Procedimiento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</si>
  <si>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</si>
  <si>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</si>
  <si>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 de Responsabilidades Administrativas con sanciones administrativas impuestas</t>
  </si>
  <si>
    <t>(Procedimiento de Responsabilidades Administrativas con sanciones administrativas impuestas / Procedimiento de Responsabilidades Administrativas con resolución dictada)*100</t>
  </si>
  <si>
    <t>Porcentaje de incidentes promovidos en contra de las Resoluciones de los Procedimientos de Responsabilidades Administrativas resueltos</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</si>
  <si>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</si>
  <si>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de prevención y combate a la corrupción realizadas</t>
  </si>
  <si>
    <t>(Campañas de prevención y combate a la corrupción realizadas / Campañas de prevención y combate a la corrupción a cargo de la Dirección de Anticorrupción)*100</t>
  </si>
  <si>
    <t>Porcentaje de servidores públicos que participaron en capacitaciones en materia de anticorrupción</t>
  </si>
  <si>
    <t>(Servidores públicos que asistieron en capacitaciones en materia de anticorrupción / Total de servidores públicos convocados a las capacitaciones en materia de anticorrupción impartidas)*100</t>
  </si>
  <si>
    <t>Porcentaje de servidoras públicas convocadas a capacitaciones en materia de anticorrupción</t>
  </si>
  <si>
    <t>(Servidoras públicas convocadas a capacitaciones en materia de anticorrupción / Total de servidores públicos que participaron en capacitaciones en materia de anticorrupción)*100</t>
  </si>
  <si>
    <t>Porcentaje de dependencias de la Administración Pública Municipal y Paramunicipal capacitadas en materia de integridad y buenas prácticas de gobierno</t>
  </si>
  <si>
    <t>(Dependencias de la Administración Pública Municipal y Paramunicipal capacitadas en materia de integridad y buenas prácticas de gobierno / Total de dependencias que integran la Administración Pública Municipal y Paramunicipal)*100</t>
  </si>
  <si>
    <t>Porcentaje de actividades derivadas de convenios de colaboración firmados por la Dirección de Anticorrupción realizadas</t>
  </si>
  <si>
    <t>(Actividades derivadas de convenios de colaboración firmados por la Dirección de Anticorrupción realizadas / Actividades derivadas de convenios de colaboración firmados por la Dirección de Anticorrupción)*100</t>
  </si>
  <si>
    <t>Transparencia y Acceso a la Información Pública</t>
  </si>
  <si>
    <t>Tasa de variación del resultado de la métrica de gobierno abierto</t>
  </si>
  <si>
    <t>((Resultado de la métrica de gobierno abierto en t / Resultado de la métrica de gobierno abierto en t-1)-1)*100</t>
  </si>
  <si>
    <t>Índice compuesto de acceso a la información</t>
  </si>
  <si>
    <t>(.50*(promedio de 4 calificaciones vigentes otorgadas por órgano garante))+(.50*((1-(recursos de revisión registrados / solicitudes de acceso a la información y derechos ARCO)))*100))</t>
  </si>
  <si>
    <t>Índice</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</si>
  <si>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</si>
  <si>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</si>
  <si>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canalizadas al Instituto Municipal de las Mujeres Regias</t>
  </si>
  <si>
    <t>(Solicitudes de acceso a la información pública canalizadas al Instituto Municipal de las Mujeres Regias / Solicitudes de acceso a la información pública dirigidas al Instituto Municipal de las Mujeres Regias )</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</si>
  <si>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</si>
  <si>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</si>
  <si>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derechos ARCO</t>
  </si>
  <si>
    <t>(Sujetos obligados capacitados en materia de acceso a la información y derechos ARCO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</si>
  <si>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</si>
  <si>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</si>
  <si>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</si>
  <si>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(Sujetos obligados con verificación de  publicación de obligaciones de transparencia en medios electrónicos / Sujetos obligados a publicar   obligaciones de transparencia en medios electrónicos) * 100</t>
  </si>
  <si>
    <t>Atención Ciudadana</t>
  </si>
  <si>
    <t>Porcentaje de personas satisfechas en la atención del trámite solicitado</t>
  </si>
  <si>
    <t>(Número de personas satisfechas en la atención/Número de personas encuestadas que recibieron una atención)*100</t>
  </si>
  <si>
    <t>Porcentaje de informes realizados de análisis de necesidades de folios en rezago</t>
  </si>
  <si>
    <t>(Cantidad de informes realizados/Cantidad de informes por realizar)*100</t>
  </si>
  <si>
    <t>Porcentaje de folios de atención generados en los mecanismos brindados</t>
  </si>
  <si>
    <t>(Número de folios generados/Número de peticiones presentadas)*100</t>
  </si>
  <si>
    <t>Porcentaje de juntas vecinales realizadas</t>
  </si>
  <si>
    <t>(Número de juntas vecinales realizadas/Número de juntas vecinales programadas)*100</t>
  </si>
  <si>
    <t>Porcentaje de recorridos realizados</t>
  </si>
  <si>
    <t>(Número de recorridos realizados/Número de recorridos programados)*100</t>
  </si>
  <si>
    <t>Porcentaje miercóles ciudadanos realizados</t>
  </si>
  <si>
    <t>(Número de miercóles ciudadanos realizados/Número de miercóles ciudadanos programados)*100</t>
  </si>
  <si>
    <t>Porcentaje de oficios realizados sobre folios fuera de tiempo</t>
  </si>
  <si>
    <t>(Número de oficios redactados y enviados/Número de oficios requeridos ar enviar)*100</t>
  </si>
  <si>
    <t>Porcentaje de propuestas generadas para la mejora del sistema</t>
  </si>
  <si>
    <t>(Propuesta de mejora realizada/Propuesta de mejora a realizar)*100</t>
  </si>
  <si>
    <t>Porcentaje de catálogos elaborados para conocer el plazo de respuesta de las peticiones</t>
  </si>
  <si>
    <t>(Catalogo elaborado/Catalogo por elaborar)*100</t>
  </si>
  <si>
    <t>Difusión Institucional</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</si>
  <si>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</si>
  <si>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</si>
  <si>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</si>
  <si>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</si>
  <si>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television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</si>
  <si>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</si>
  <si>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</si>
  <si>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</si>
  <si>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atencion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</si>
  <si>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</si>
  <si>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</si>
  <si>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</si>
  <si>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</si>
  <si>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</si>
  <si>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</si>
  <si>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Planeación y Proyectos Estratégicos</t>
  </si>
  <si>
    <t>Porcentaje de áreas que desarrollan sus programas bajo la Metodología del Marco Lógico</t>
  </si>
  <si>
    <t>(Áreas que desarrollan la metodología / total de áreas del municipio)*100</t>
  </si>
  <si>
    <t>Variación porcentual en el Índice alcanzado en la etapa de planeación por la S.H.C.P.</t>
  </si>
  <si>
    <t>Resultado emitido por la S.H.C.P.</t>
  </si>
  <si>
    <t>Porcentaje de informes de indicadores realizados de avance trimestral</t>
  </si>
  <si>
    <t>(Informes trimestrales elaborados / informes trimestrales a realizar)*100</t>
  </si>
  <si>
    <t>Porcentaje de instructivos emitidos para el uso de la plataforma de indicadores</t>
  </si>
  <si>
    <t>(Instructivo elaborado / instructivo planeado)*100</t>
  </si>
  <si>
    <t>Porcentaje de capacitaciones y/o asesorías impartidas a los enlaces en la plataforma de indicadores</t>
  </si>
  <si>
    <t>(Cantidad de capacitaciones y/o asesorías impartidas / cantidad de capacitaciones y/o asesorías programas y/o solicitadas)*100</t>
  </si>
  <si>
    <t>Porcentaje de áreas que recibieron capacitación en materia de planeación</t>
  </si>
  <si>
    <t>(Cantidad de capacitaciones realizadas / cantidad de capacitaciones programadas)*100</t>
  </si>
  <si>
    <t xml:space="preserve">Porcentaje de reportes elaborados para la integración del Informe de Gobierno </t>
  </si>
  <si>
    <t>(Reportes elaborados / reportes programados)*100</t>
  </si>
  <si>
    <t>Porcentaje de fichas de proyectos estratégicos solicitadas</t>
  </si>
  <si>
    <t>(Fichas técnicas solicitadas / cantidad de proyectos estratégicos)*100</t>
  </si>
  <si>
    <t>Porcentaje de seguimientos realizados a las líneas de acción del Plan Municipal de Desarrollo</t>
  </si>
  <si>
    <t>(Seguimientos realizados / seguimientos programados)*100</t>
  </si>
  <si>
    <t xml:space="preserve">Gobierno Digital </t>
  </si>
  <si>
    <t>Porcentaje de sistemas desarrollados por la Dirección de Gobierno Digital, distribuidos con licencias libres y de código abierto publicados</t>
  </si>
  <si>
    <t>(Cantidad de sistemas desarrollados publicados/ Cantidad de sistemas desarrollados por publicar)*100</t>
  </si>
  <si>
    <t>Porcentaje de sistemas inegrados al Sistema Unificador de Servicios de Información (SUSI)</t>
  </si>
  <si>
    <t>(Cantidad de sistemas integrados al SUSI/Cantidad de sistemas por integrar al SUSI)*100</t>
  </si>
  <si>
    <t xml:space="preserve">Porcentaje de trámites o servicios librados en la Ventanilla de Trámites </t>
  </si>
  <si>
    <t>(Cantidad de trámites o servicios liberados/ Cantidad de trámites y servicios por liberar)*100</t>
  </si>
  <si>
    <t>Porcentaje de sistemas integrados al sistema de autenticación</t>
  </si>
  <si>
    <t>(Cantidad de sistemas integrados al sistema de autenticación/ Cantidad de sistemas por integrar al sistema de autenticación) *100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</si>
  <si>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</si>
  <si>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</si>
  <si>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analíticas generadas a partir de los sistemas digitales del municipio de Monterrey publicados vía web.</t>
  </si>
  <si>
    <t>(Cantidad de analíticas generadas/ Cantidad de analíticas por generar)*100</t>
  </si>
  <si>
    <t>Porcentaje de procesos de participación ciudadana llevados a cabo en la plataforma de DECIDIM.</t>
  </si>
  <si>
    <t>(Cantidad de procesos de participación ciudadana realizados/ Cantidad de procesos de participación ciudadana por realizar)*100</t>
  </si>
  <si>
    <t xml:space="preserve">Porcentaje de mesas de trabajo con las distintas dependencias para la colaboración. </t>
  </si>
  <si>
    <t>(Cantidad de mesas de trabajo con dependencias de la APM realizadas/ Cantidad de mesas de trabajo con la APM por realizar)*100</t>
  </si>
  <si>
    <t>Porcentaje de capacitaciones relacionadas con la transformación digital impartidos por la Dirección de Gobierno Digital a servidores públicos de otras Dependencias y Entidades de la APM</t>
  </si>
  <si>
    <t>(Cantidad de capacitaciones relacionadas con la transformación digital realizadas/Cantidad de capacitaciones relacionadas la transformación digital a realizar)*100</t>
  </si>
  <si>
    <t>Porcentaje de sistemas integrados a la capa de abstracción común y única que permita acceder a los datos de modo que nuevas aplicaciones puedan acceder a la información de aplicaciones heredadas.</t>
  </si>
  <si>
    <t>(Cantidad de sistemas integrados/ Cantidad de sistemas por integrar)*100</t>
  </si>
  <si>
    <t>Porcentaje de propuestas normativas elaboradas y presentadas en materia de gestión de datos, gobernanza digital y/o gobernanza tecnológica.</t>
  </si>
  <si>
    <t xml:space="preserve">(Propuestas normativas elaboradas y presentados/Propuesta normativas a elaborar)*100 </t>
  </si>
  <si>
    <t>Porcentaje de reuniones con la Dirección de Soporte e Infraestructura para generar la estrategia para llevar a cabo la integración de los sistemas heredados del municipio.</t>
  </si>
  <si>
    <t>(Cantidad de reuniones realizadas/ Cantidad de reuniones a realizar)*100</t>
  </si>
  <si>
    <t>Mejora Regulatoria</t>
  </si>
  <si>
    <t>Porcentaje de trámites y servicios con impacto en el desarrollo económico mejorados</t>
  </si>
  <si>
    <t xml:space="preserve">(Cantidad de recomendaciones OCDE realizadas/Cantidad de recomendaciones)*100 </t>
  </si>
  <si>
    <t>Porcentaje de regulaciones, trámites y servicios mejorados</t>
  </si>
  <si>
    <t xml:space="preserve">(Cantidad de regulaciones, trámites y servicios mejorados/Cantidad de regulaciones, trámites y servicios vigentes)*100 </t>
  </si>
  <si>
    <t>Variación porcentual de días reducidos en la resolución de trámites y servicios para la apertura de empresas</t>
  </si>
  <si>
    <t>(Cantidad total de días necesarios para la resolución de trámites para apertura de empresas en el periodo vigente/ Cantidad total de días necesarios para la resolución del trámites para apertura de empresas en el periodo anterior)-1*100)</t>
  </si>
  <si>
    <t>Porcentaje de trámites en el registro de trámites</t>
  </si>
  <si>
    <t>(Cantidad de trámites y servicios simplificados/Cantidad de trámites y servicios programados para simplificar)*100</t>
  </si>
  <si>
    <t xml:space="preserve">Porcentaje de trámites con lenguaje claro y ciudadano </t>
  </si>
  <si>
    <t>(Cantidad de trámites y servicios con lenguaje veraz, claro y ciudadano / Cantidad de trámites y servicios)*100</t>
  </si>
  <si>
    <t>Porcentaje de regulaciones de alto impacto en la apertura de empresas mejoradas</t>
  </si>
  <si>
    <t>(Cantidad de regulaciones mejoradas / Cantidad de regulaciones)*100</t>
  </si>
  <si>
    <t>Porcentaje de regulaciones del marco regulatorio vigente simplificadas - abrogadas</t>
  </si>
  <si>
    <t>(Cantidad de regulaciones programadas para simplificación o abrogación / Cantidad de regulaciones vigentes)*100</t>
  </si>
  <si>
    <t>Porcentaje de regulaciones de alto impacto emitidas</t>
  </si>
  <si>
    <t>(Cantidad de regulaciones de alto impacto emitidas/ Cantidad de regulaciones)*100</t>
  </si>
  <si>
    <t xml:space="preserve">Variación porcentual de requisitos reducidos para la obtención de trámites y servicios  para la apertura de empresas </t>
  </si>
  <si>
    <t>(Cantidad total de requisitos necesarios para la resolución de trámites para apertura de empresas en el periodo vigente/ Cantidad total de requisitos necesarios para la resolución del trámites para apertura de empresas en el periodo anterior)-1*100)</t>
  </si>
  <si>
    <t>Porcentaje de difusiones de los requisitos para la apertura de empresas</t>
  </si>
  <si>
    <t>(Cantidad de difusiones realizadas/ Cantidad de difusiones planeadas)*100</t>
  </si>
  <si>
    <t>Variación porcentual de requisitos simplificados y/o eliminados derivado de la interpretación correcta</t>
  </si>
  <si>
    <t>(Cantidad de requisitos simplificados y/o eliminados / Cantidad de requisitos sobre aquellos susceptibles de simplificarse o eliminarse)-1*100)</t>
  </si>
  <si>
    <t xml:space="preserve">Porcentaje capacitaciones de mejora regulatoria </t>
  </si>
  <si>
    <t>(Cantidad de capacitaciones realizadas/ Capacitaciones planeadas)*100</t>
  </si>
  <si>
    <t>Participación Ciudadana</t>
  </si>
  <si>
    <t>Porcentaje de Acciones de Participación Ciudadana realizadas.</t>
  </si>
  <si>
    <t>(Acciones de Participación Ciudadana implementadas/Acciones de Participación Ciudadana planeadas)*100</t>
  </si>
  <si>
    <t>Porcentaje de personas que consideran que tienen influencia en las decisiones del Gobierno.</t>
  </si>
  <si>
    <t>(Número de personas que consideran que tienen influencia en las decisiones de Gobierno/ Total de personas encuestadas)*100</t>
  </si>
  <si>
    <t>Porcentaje de juntas vecinales acreditadas</t>
  </si>
  <si>
    <t>(Cantidad de juntas vecinales acreditadas / Cantidad de juntas vecinales programadas) *100</t>
  </si>
  <si>
    <t>Porcentaje de Asambleas Vecinales realizadas</t>
  </si>
  <si>
    <t>(Cantidad de Asambleas Vecinales realizadas/Cantidad de Asambleas Vecinales programadas)*100</t>
  </si>
  <si>
    <t xml:space="preserve">Porcentaje de eventos convocados </t>
  </si>
  <si>
    <t>(Cantidad de eventos convocados/Cantidad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</si>
  <si>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</si>
  <si>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</si>
  <si>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</si>
  <si>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(Cantidad de mesas de trabajo realizadas/Cantidad de mesas de trabajo planeadas)*100</t>
  </si>
  <si>
    <t>Porcentaje de capacitaciones en materia de Gobierno Abierto realizadas</t>
  </si>
  <si>
    <t>(Cantidad de capacitaciones realizadas/Cantidad de capacitaciones planeadas)*100</t>
  </si>
  <si>
    <t xml:space="preserve">Porcentaje de proyectos electos con proceso de socialización de Presupuesto Participativo </t>
  </si>
  <si>
    <t>(Proyectos electos / Proyectos a elegir) * 100</t>
  </si>
  <si>
    <t>Porcentaje reuniones de socialización realizadas</t>
  </si>
  <si>
    <t>(Cantidad de reuniones realizadas/Cantidad de reuniones planeadas)*100</t>
  </si>
  <si>
    <t xml:space="preserve">Variación porcental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</si>
  <si>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</si>
  <si>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</si>
  <si>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</si>
  <si>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(Número de manuales de Sostenibilidad creados/ Número de manuales de Sostenibilidad planeados) x 100</t>
  </si>
  <si>
    <t>(Número de unidades capacitadas/Total de unidades planeadas) x 100</t>
  </si>
  <si>
    <t xml:space="preserve">Tasa de variación del número de personas que practicaron alguna actividad deportiva, recreativa o competitiva </t>
  </si>
  <si>
    <t>Tasa de variación de infancias y sus personas cuidadoras que participaron en distintas actividades</t>
  </si>
  <si>
    <t>Porcentaje de  difusiones realizadas sobre los servicios que ofrece la Defensoría Municipal y de los medios de contacto para la recepción de reportes</t>
  </si>
  <si>
    <t>Resultados Programa Presupuestarios 2023</t>
  </si>
  <si>
    <t>ADMINISTRACIÓN 21-24</t>
  </si>
  <si>
    <t>Secretaría del Ayuntamiento</t>
  </si>
  <si>
    <t>Dirección General de Gobierno y Asuntos Interinstitucionales</t>
  </si>
  <si>
    <t>Dirección de Gobierno y Asuntos Políticos</t>
  </si>
  <si>
    <t>GAP</t>
  </si>
  <si>
    <t>Dirección de Concertación Social</t>
  </si>
  <si>
    <t>COS</t>
  </si>
  <si>
    <t>Dirección de Atención a Grupos Religiosos</t>
  </si>
  <si>
    <t>AGR</t>
  </si>
  <si>
    <t>Dirección General de Control Regulatorio y Vigilancia</t>
  </si>
  <si>
    <t>Dirección de Alcoholes y Espectáculos</t>
  </si>
  <si>
    <t>ALE</t>
  </si>
  <si>
    <t>Dirección de Comercio</t>
  </si>
  <si>
    <t>Dirección  de Inspección Urbana, Ecología y Servicios Públicos</t>
  </si>
  <si>
    <t>IUE</t>
  </si>
  <si>
    <t>Dirección de Asuntos Jurídicos</t>
  </si>
  <si>
    <t>Dirección de Justicia Cívica</t>
  </si>
  <si>
    <t>Dirección de Enlace Municipal</t>
  </si>
  <si>
    <t>Secretaría de Finanzas y Administración</t>
  </si>
  <si>
    <t>Dirección General de Finanzas</t>
  </si>
  <si>
    <t>Dirección de Planeación Presupuestal</t>
  </si>
  <si>
    <t>PLP</t>
  </si>
  <si>
    <t>Dirección de Ingresos</t>
  </si>
  <si>
    <t>ING</t>
  </si>
  <si>
    <t>Dirección de Recaudación Inmobiliaria</t>
  </si>
  <si>
    <t>REI</t>
  </si>
  <si>
    <t xml:space="preserve">Dirección de Contabilidad y Cuenta Pública </t>
  </si>
  <si>
    <t>CCP</t>
  </si>
  <si>
    <t>Dirección de Egresos</t>
  </si>
  <si>
    <t>EGR</t>
  </si>
  <si>
    <t>Dirección General de Administración</t>
  </si>
  <si>
    <t>Dirección de Control Administrativo</t>
  </si>
  <si>
    <t>Dirección de Recursos Humanos y Servicio Profesional de Carrera</t>
  </si>
  <si>
    <t>RHS</t>
  </si>
  <si>
    <t>Dirección de Adquisiciones y Servicios Generales</t>
  </si>
  <si>
    <t>ASG</t>
  </si>
  <si>
    <t>Dirección de Mantenimiento y Equipamiento</t>
  </si>
  <si>
    <t>MAE</t>
  </si>
  <si>
    <t>Dirección de Patrimonio</t>
  </si>
  <si>
    <t>PAT</t>
  </si>
  <si>
    <t xml:space="preserve">Dirección de Servicios Médicos </t>
  </si>
  <si>
    <t>SEM</t>
  </si>
  <si>
    <t xml:space="preserve">Dirección Jurídica </t>
  </si>
  <si>
    <t>Contraloría Municipal</t>
  </si>
  <si>
    <t>Dirección de Fiscalización</t>
  </si>
  <si>
    <t>Dirección de Control Interno e Investigación</t>
  </si>
  <si>
    <t>Dirección de Transparencia</t>
  </si>
  <si>
    <t xml:space="preserve">Dirección de Anticorrupción </t>
  </si>
  <si>
    <t>Secretaría de Seguridad y Protección a la Ciudadanía</t>
  </si>
  <si>
    <t xml:space="preserve">Inspección General de Operación Policial </t>
  </si>
  <si>
    <t>Dirección de Policía de Monterrey de Proximidad</t>
  </si>
  <si>
    <t>PMP</t>
  </si>
  <si>
    <t>Dirección de Policía de Monterrey de Reacción</t>
  </si>
  <si>
    <t>PMR</t>
  </si>
  <si>
    <t xml:space="preserve">Dirección de Policía de Monterrey de Investigación </t>
  </si>
  <si>
    <t>PMI</t>
  </si>
  <si>
    <t>Dirección de Vialidad y Tránsito</t>
  </si>
  <si>
    <t>VIT</t>
  </si>
  <si>
    <t>Inspección General de Prevención de la Violencia y Protección a la Ciudadanía</t>
  </si>
  <si>
    <t>Dirección de Prevención de la Violencia</t>
  </si>
  <si>
    <t>PRV</t>
  </si>
  <si>
    <t>Dirección de Protección Ciudadana</t>
  </si>
  <si>
    <t>PRC</t>
  </si>
  <si>
    <t>Inspección General de Comando, Inteligencia y Desarrollo Institucional</t>
  </si>
  <si>
    <t>Dirección de Comando, Control, Comunicaciones y Cómputo</t>
  </si>
  <si>
    <t>CCC</t>
  </si>
  <si>
    <t>Dirección de Análisis e Inteligencia Policial</t>
  </si>
  <si>
    <t>Dirección de Protección Civil</t>
  </si>
  <si>
    <t>PCI</t>
  </si>
  <si>
    <t>Dirección de Desarrollo Institucional y Carrera Policial</t>
  </si>
  <si>
    <t>DIC</t>
  </si>
  <si>
    <t>Dirección Administrativa y Enlace Municipal</t>
  </si>
  <si>
    <t>Secretaría de Desarrollo Económico</t>
  </si>
  <si>
    <t>Dirección de Promoción de Inversiones y Empleo</t>
  </si>
  <si>
    <t>Dirección de Fomento y Competitividad Sectorial</t>
  </si>
  <si>
    <t xml:space="preserve">Dirección de Turismo </t>
  </si>
  <si>
    <t>Secretaría de Servicios Públicos</t>
  </si>
  <si>
    <t>Dirección General de Parques y Jardines</t>
  </si>
  <si>
    <t xml:space="preserve">Dirección de Imagen y Mantenimiento Urbano </t>
  </si>
  <si>
    <t xml:space="preserve">Dirección de Coordinación y Mantenimiento </t>
  </si>
  <si>
    <t>Dirección General Operativa</t>
  </si>
  <si>
    <t>Dirección Operativa Zona Norte</t>
  </si>
  <si>
    <t>Dirección Operativa Zona Sur</t>
  </si>
  <si>
    <t>Dirección Operativa Zona Poniente</t>
  </si>
  <si>
    <t>Dirección Operativa Zona Centro</t>
  </si>
  <si>
    <t>Dirección Operativa Zona Sur Huajuco</t>
  </si>
  <si>
    <t>Dirección de Servicios Técnicos</t>
  </si>
  <si>
    <t>Secretaría de Infraestructura Sostenible</t>
  </si>
  <si>
    <t>Dirección de Proyectos</t>
  </si>
  <si>
    <t>Dirección para la Gestión de Financiamiento Sostenible</t>
  </si>
  <si>
    <t>Dirección de Planeación de Obras y Contratación</t>
  </si>
  <si>
    <t>Dirección de Seguimiento de Obras</t>
  </si>
  <si>
    <t>Dirección de Gestión de Pavimentos</t>
  </si>
  <si>
    <t>Secretaría de Desarrollo Urbano Sostenible</t>
  </si>
  <si>
    <t>Dirección General para un Desarrollo Integrado, Compacto y Eficiente</t>
  </si>
  <si>
    <t>Dirección para la Integración de Distritos, Sub-centros y Nuevos Desarrollos</t>
  </si>
  <si>
    <t>IDS</t>
  </si>
  <si>
    <t>Dirección de Proyectos Técnicos</t>
  </si>
  <si>
    <t>PRT</t>
  </si>
  <si>
    <t>Dirección para un Desarrollo Compacto</t>
  </si>
  <si>
    <t>DEC</t>
  </si>
  <si>
    <t>Dirección General para una Movilidad y Espacio Publico</t>
  </si>
  <si>
    <t>GME</t>
  </si>
  <si>
    <t>Dirección para una Movilidad Sostenible</t>
  </si>
  <si>
    <t>MOS</t>
  </si>
  <si>
    <t>Dirección de Seguridad Vial</t>
  </si>
  <si>
    <t>SEV</t>
  </si>
  <si>
    <t xml:space="preserve">Dirección General para un Desarrollo Verde </t>
  </si>
  <si>
    <t>Dirección de Atención al Cambio Climático</t>
  </si>
  <si>
    <t>ACC</t>
  </si>
  <si>
    <t xml:space="preserve">Dirección para una Ciudad Verde </t>
  </si>
  <si>
    <t>CIV</t>
  </si>
  <si>
    <t>Dirección de Eficiencia Energética</t>
  </si>
  <si>
    <t>EFE</t>
  </si>
  <si>
    <t>Secretaría de Innovación y Gobierno Abierto</t>
  </si>
  <si>
    <t>Dirección General de Gobierno Digital y Soporte Tecnológico</t>
  </si>
  <si>
    <t xml:space="preserve">Dirección de Gobierno Digital </t>
  </si>
  <si>
    <t>GOD</t>
  </si>
  <si>
    <t>Dirección de Soporte e Infraestructura</t>
  </si>
  <si>
    <t>Dirección de Participación Ciudadana</t>
  </si>
  <si>
    <t>Dirección de Mejora Regulatoria</t>
  </si>
  <si>
    <t>Secretaría de Desarrollo Humano e Igualdad Sustantiva</t>
  </si>
  <si>
    <t>Dirección General de Promoción del Bienestar</t>
  </si>
  <si>
    <t>Dirección de Salud</t>
  </si>
  <si>
    <t>SAL</t>
  </si>
  <si>
    <t>Dirección de Educación</t>
  </si>
  <si>
    <t>EDU</t>
  </si>
  <si>
    <t>Dirección de Cultura</t>
  </si>
  <si>
    <t>CUL</t>
  </si>
  <si>
    <t>Dirección de Cultura Física y Deporte</t>
  </si>
  <si>
    <t>CFD</t>
  </si>
  <si>
    <t>Dirección de Igualdad Sustantiva</t>
  </si>
  <si>
    <t xml:space="preserve">Dirección de Vinculación Interinstitucional </t>
  </si>
  <si>
    <t>Sistema para el Desarrollo Integral de la Familia</t>
  </si>
  <si>
    <t xml:space="preserve">Dirección General </t>
  </si>
  <si>
    <t>Dirección de Infancia y Familia</t>
  </si>
  <si>
    <t>INF</t>
  </si>
  <si>
    <t>Dirección de Atención a Personas Adultas Mayores y Asistencia Social</t>
  </si>
  <si>
    <t>APA</t>
  </si>
  <si>
    <t>Dirección de Centros de Bienestar Familiar</t>
  </si>
  <si>
    <t>Dirección de Atención e Inclusión a Personas con Discapacidad</t>
  </si>
  <si>
    <t>Secretaría Ejecutiva</t>
  </si>
  <si>
    <t xml:space="preserve">Consejería Jurídica </t>
  </si>
  <si>
    <t>Dirección General de la Secretaría Ejecutiva</t>
  </si>
  <si>
    <t xml:space="preserve">Secretaría Particular </t>
  </si>
  <si>
    <t>PAR</t>
  </si>
  <si>
    <t>Secretaría Privada</t>
  </si>
  <si>
    <t>PRI</t>
  </si>
  <si>
    <t xml:space="preserve">Dirección de Relaciones Públicas y Gestión de Agenda </t>
  </si>
  <si>
    <t>RPG</t>
  </si>
  <si>
    <t>Dirección de Comunicación Social</t>
  </si>
  <si>
    <t>Dirección de Giras, Eventos y Logística</t>
  </si>
  <si>
    <t>GEL</t>
  </si>
  <si>
    <t>Dirección de Planeación, Enlace y Proyectos Estratégicos</t>
  </si>
  <si>
    <t>Dirección de Asuntos Institucionales e Internacionales</t>
  </si>
  <si>
    <t>Dirección de Atención Ciudadana</t>
  </si>
  <si>
    <t>Coordinación de Asesores</t>
  </si>
  <si>
    <t>Instituto de la Juventud Regia</t>
  </si>
  <si>
    <t>Instituto de las Mujeres Regias</t>
  </si>
  <si>
    <t>Instituto Municipal de Planeación Urbana y Convivencia de Monterrey (IMPLANC)</t>
  </si>
  <si>
    <t>IMP</t>
  </si>
  <si>
    <t>Fideicomiso Tec</t>
  </si>
  <si>
    <t>FIT</t>
  </si>
  <si>
    <t>FMM</t>
  </si>
  <si>
    <t>Nombre del indicador</t>
  </si>
  <si>
    <t>Línea base</t>
  </si>
  <si>
    <t>Año línea base</t>
  </si>
  <si>
    <t>Meta 2024</t>
  </si>
  <si>
    <t>Sentido</t>
  </si>
  <si>
    <t>Resultado a 1T 2022</t>
  </si>
  <si>
    <t>% de variación (avance vs línea base)</t>
  </si>
  <si>
    <t>Resultado a 2T 2022</t>
  </si>
  <si>
    <t>Resultado a 3T 2022</t>
  </si>
  <si>
    <t>Resultado a 4T 2022</t>
  </si>
  <si>
    <t>Medio de verificación</t>
  </si>
  <si>
    <t>Observaciones</t>
  </si>
  <si>
    <t>Tasa de informalidad laboral</t>
  </si>
  <si>
    <t>Descendente</t>
  </si>
  <si>
    <t>ENOE del INEGI</t>
  </si>
  <si>
    <t>El resultado fue obtenido de la Encuesta Nacional de Ocupación y Empleo (ENOE) segundo trimestre 2022 emitida por el Instituto Nacional de Estadística y Geografía (INEGI). Las cifras actualizadas al tercer trimestre 2022 estarán disponibles en fechas posteriores a la publicación del presente informe.</t>
  </si>
  <si>
    <t>Tasa de participación económica de las mujeres</t>
  </si>
  <si>
    <t>Ascendente</t>
  </si>
  <si>
    <t>Tasa de desocupación abierta (AMM)</t>
  </si>
  <si>
    <t>Porcentaje de valor agregado de las PYMES (referencia estatal)</t>
  </si>
  <si>
    <t xml:space="preserve">Anual </t>
  </si>
  <si>
    <t>N/A evaluación de acuerdo a la frecuencia de medición</t>
  </si>
  <si>
    <t>Responsable</t>
  </si>
  <si>
    <t>Tasa de homicidios dolosos por cada 100 mil habitantes</t>
  </si>
  <si>
    <t>SESNSP</t>
  </si>
  <si>
    <t>Tasa por cada 100,000 habitantes
 (5,784,442) según INEGI 2022</t>
  </si>
  <si>
    <t>Tasa de feminicidios por cada 100 mil habitantes</t>
  </si>
  <si>
    <t>Tasa de policías municipales operativos registrados en el sistema nacional por cada 1000 habitantes</t>
  </si>
  <si>
    <t>Estadística interna de la Secretaría</t>
  </si>
  <si>
    <t xml:space="preserve">(1,147) Policias registrados en RNSP al corte de diciembre 2022 </t>
  </si>
  <si>
    <t xml:space="preserve">Porcentaje de personas que declaran sentirse inseguras </t>
  </si>
  <si>
    <t>ENSU del INEGI</t>
  </si>
  <si>
    <t>Concentración de partículas PM 2.5</t>
  </si>
  <si>
    <t>Sistema Integral de Monitoreo Ambiental</t>
  </si>
  <si>
    <t>Días del año con calidad del aire por arriba de la norma</t>
  </si>
  <si>
    <t>El Sistema Integral de Monitoreo Ambiental (SIMA) no ha publicado el reporte y mapa de concentraciones 2022, por lo tanto, no se cuenta con información para el periodo correspondiente. Aclarando que dicha instancia publica la información a nivel área metropolitana, no por municipio.</t>
  </si>
  <si>
    <t>Metros cuadrados de áreas verdes por habitante</t>
  </si>
  <si>
    <t>Bianual</t>
  </si>
  <si>
    <t>Universidad Autónoma de Nuevo León</t>
  </si>
  <si>
    <t>Porcentaje de personas que considera que los baches son un problema</t>
  </si>
  <si>
    <t xml:space="preserve">El resultado fue obtenido de la Encuesta Nacional de Seguridad Pública Urbana (ENSU) tercer trimestre 2022 emitida por el Instituto Nacional de Estadística y Geografía (INEGI). </t>
  </si>
  <si>
    <t>Porcentaje de personas que considera que el alumbrado público es insuficiente</t>
  </si>
  <si>
    <t>Porcentaje de luminarias en funcionamiento de calles y avenidas</t>
  </si>
  <si>
    <t>Porcentaje de peticiones ciudadanas resueltas satisfactoriamente</t>
  </si>
  <si>
    <t xml:space="preserve">[(Número de actores estratégicos en el período 2023/Número de actores estratégicos en el período 2022) -1]x100
</t>
  </si>
  <si>
    <t xml:space="preserve">[(Total de grupos en situación de vulnerabilidad beneficiados por las macro ferias/Total de grupos en situación de vulnerabilidad)-1]x100
</t>
  </si>
  <si>
    <t>((Total de alumnos/as en entrenamiento de academias deportivas en el período 2023/ Total de alumnos/as en  academias deportivas en el período 2022) -1) *100</t>
  </si>
  <si>
    <t>((cantidad de bajas de policías y tránsitos en el año anterior /cantidad de bajas de policías y tránsito en el periodo actual)-1)*100</t>
  </si>
  <si>
    <t>(Número total de muertes por siniestros de tránsito en el período actual / Número total de habitantes)*100,000</t>
  </si>
  <si>
    <t>(Número total de atropellamientos por siniestros de tránsito en el período actual / Número total de habitantes)*100,000</t>
  </si>
  <si>
    <t xml:space="preserve">CUESTIONAR RESULTADOS, DE DONDE LOS SACARON? </t>
  </si>
  <si>
    <t>**Se va modificando la formula dependiendo de lo calendarizado (dividiendo /3) Ref. Rgln 309</t>
  </si>
  <si>
    <t>*cambiar la frecuencia de medición en PP</t>
  </si>
  <si>
    <t>El resultado fue obtenido de…</t>
  </si>
  <si>
    <t>Estadística interna del área</t>
  </si>
  <si>
    <t>Porcentaje de atención de solicitudes de información</t>
  </si>
  <si>
    <t>La instancia encargada de publicar el Índice no realizó la evaluación en 2022, por lo tanto no se cuenta con información para el periodo correspondiente</t>
  </si>
  <si>
    <t>aregional</t>
  </si>
  <si>
    <t>Índice de Transparencia y Disponibilidad de Información Fiscal de los Municipios (ITDIF-M)</t>
  </si>
  <si>
    <t>El resultado fue obtenido del Informe de Avances de las Entidades Federativas y Municipios en la Implementación del PbR-SED de la SHCP.</t>
  </si>
  <si>
    <t>Informe de Avances de las Entidades Federativas y Municipios en la Implementación del PbR-SED de la SHCP</t>
  </si>
  <si>
    <t>Índice General de Avance en PBR-SED</t>
  </si>
  <si>
    <t>El porcentaje de población con carencias sociales, es una estimación que se efectúa por CONEVl a nivel nacional y estatal de forma bianual, posterior a ello cada cinco años se publican las estimaciones a nivel municipal, motivo por el cual no es spoible determinar por parte de la SDHIS, el porcentaje de población con tales carencias ya que aún  no se cumple el período de medición correpondiente.</t>
  </si>
  <si>
    <t>CONEVAL</t>
  </si>
  <si>
    <t>Porcentaje de carencias de salud</t>
  </si>
  <si>
    <t>SDH/ DIF</t>
  </si>
  <si>
    <t>La estimación del Porcentaje de población en situación de Pobreza, es un indicador que no es posible estimar por parte de la SDHIS por las implicaciones metodológicas que ello involucra, esto es posible estimarse a partir de los resultados que son publicados por CONEVAL, siendo éste el organismo oficial para comunicar la situación de pobreza a nivel nacional, estatal y municipal. La medición de la pobreza se realiza de forma multidimensional, de manera que el aumento o disminución de población en situación de pobreza, es resultado de un conjunto de acciones que materializan las políticas sociales en dicho tema.  Asimismo, las estimaciones por parte de CONEVAL se efectuan con una periodicidad de  dos años a nivel nacional y estatal, mientras que a nivel municipal, se realiza cada cinco años, por lo que aún no se cumple el período de medición correpondiente.</t>
  </si>
  <si>
    <t>Porcentaje de población en pobreza</t>
  </si>
  <si>
    <t>Encuesta Ciudades Más Habitables Gabinete de Comunicación Estratégica, S.C.</t>
  </si>
  <si>
    <t>Índice de Cohesión Social</t>
  </si>
  <si>
    <t>Índice de Calidad de Vida (puntaje)</t>
  </si>
  <si>
    <t>Índice de Competitividad Urbana del IMCO</t>
  </si>
  <si>
    <t>Índice de Competitividad Urbana del IMCO (puntaje)</t>
  </si>
  <si>
    <t xml:space="preserve">Todos </t>
  </si>
  <si>
    <t>Resultado a 1T 2023</t>
  </si>
  <si>
    <t>No.</t>
  </si>
  <si>
    <t>PROGRAMA MUNICIPAL DE DESARROLLO  2023</t>
  </si>
  <si>
    <t xml:space="preserve">No se programó ejecución para este periodo. </t>
  </si>
  <si>
    <t>EVIDENCIA / COMENTARIOS</t>
  </si>
  <si>
    <t xml:space="preserve">No se programo ejecución para este periodo. </t>
  </si>
  <si>
    <t>Asignar contratos con los mejores parámetros de proveedores</t>
  </si>
  <si>
    <t>Administrar contratos y programas de obra que proporcionan la mejora de los espacios públicos del municipio</t>
  </si>
  <si>
    <t>Supervisar tareas necesarias a ejecutar para la entrega de espacios públicos y equipamiento urbano de calidad para la recreación y disfrute social</t>
  </si>
  <si>
    <t>Supervisar tareas necesarias a ejecutar para la entrega de infraestructura y un entorno urbano seguro sin contaminación visual en vialidades</t>
  </si>
  <si>
    <t>Supervisar tareas necesarias a ejecturar para la entrega de entornos urbanos limpios y ecológicos</t>
  </si>
  <si>
    <t>Procentaje</t>
  </si>
  <si>
    <t>Dar Atención a Información sobre Procedimiento de Restricción Vial</t>
  </si>
  <si>
    <t>Dar atención a las gestiones solicitadas vía el Call Center</t>
  </si>
  <si>
    <t>Porcentual</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</si>
  <si>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</si>
  <si>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</si>
  <si>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</si>
  <si>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Reforestar áreas verdes</t>
  </si>
  <si>
    <t>Cantidad</t>
  </si>
  <si>
    <t>Reforestaciones</t>
  </si>
  <si>
    <r>
      <t>Tasa de variación de</t>
    </r>
    <r>
      <rPr>
        <strike/>
        <sz val="12"/>
        <color theme="1"/>
        <rFont val="Calibri Light"/>
        <family val="2"/>
        <scheme val="major"/>
      </rPr>
      <t xml:space="preserve"> </t>
    </r>
    <r>
      <rPr>
        <sz val="12"/>
        <color theme="1"/>
        <rFont val="Calibri Light"/>
        <family val="2"/>
        <scheme val="major"/>
      </rPr>
      <t>comunidades a las cuales se acerca el programa Monterrey Contigo: ahora nos ciudamos juntas y juntos</t>
    </r>
  </si>
  <si>
    <r>
      <t>(Número de personas adultas mayores beneficiadas en contribuir a un envejecimiento activo y saludable/numero de personas beneficiada en contribuir a envejecimiento activo y saludable)* 100</t>
    </r>
    <r>
      <rPr>
        <sz val="12"/>
        <color rgb="FFFF0000"/>
        <rFont val="Calibri Light"/>
        <family val="2"/>
        <scheme val="major"/>
      </rPr>
      <t xml:space="preserve">
</t>
    </r>
  </si>
  <si>
    <r>
      <t>Porcentaje de niñas, niños y adolescentes</t>
    </r>
    <r>
      <rPr>
        <sz val="12"/>
        <rFont val="Calibri Light"/>
        <family val="2"/>
        <scheme val="major"/>
      </rPr>
      <t xml:space="preserve"> beneficiados </t>
    </r>
    <r>
      <rPr>
        <sz val="12"/>
        <color theme="1"/>
        <rFont val="Calibri Light"/>
        <family val="2"/>
        <scheme val="major"/>
      </rPr>
      <t>mediante acciones multidisciplinarias para reforzar la protección en el ámbito familiar</t>
    </r>
  </si>
  <si>
    <r>
      <t xml:space="preserve">(Número de niñas, niños y adolescentes  </t>
    </r>
    <r>
      <rPr>
        <sz val="12"/>
        <rFont val="Calibri Light"/>
        <family val="2"/>
        <scheme val="major"/>
      </rPr>
      <t>beneficiados</t>
    </r>
    <r>
      <rPr>
        <sz val="12"/>
        <color theme="1"/>
        <rFont val="Calibri Light"/>
        <family val="2"/>
        <scheme val="major"/>
      </rPr>
      <t xml:space="preserve">/Número de a niñas, niños y adolecentes  </t>
    </r>
    <r>
      <rPr>
        <sz val="12"/>
        <rFont val="Calibri Light"/>
        <family val="2"/>
        <scheme val="major"/>
      </rPr>
      <t>detectados</t>
    </r>
    <r>
      <rPr>
        <sz val="12"/>
        <color theme="1"/>
        <rFont val="Calibri Light"/>
        <family val="2"/>
        <scheme val="major"/>
      </rPr>
      <t xml:space="preserve"> ) *100</t>
    </r>
  </si>
  <si>
    <r>
      <t xml:space="preserve">Porcentaje de adolescentes </t>
    </r>
    <r>
      <rPr>
        <sz val="12"/>
        <rFont val="Calibri Light"/>
        <family val="2"/>
        <scheme val="major"/>
      </rPr>
      <t xml:space="preserve">con apoyo que se encuentran </t>
    </r>
    <r>
      <rPr>
        <sz val="12"/>
        <color theme="1"/>
        <rFont val="Calibri Light"/>
        <family val="2"/>
        <scheme val="major"/>
      </rPr>
      <t>en riesgo por falta de redes de apoyo</t>
    </r>
  </si>
  <si>
    <r>
      <t xml:space="preserve">(Número atenciones brindadas a niñas, niños, adolescentes y sus familias trabajando en la vía pública /Número de a niñas, niños, adolescentes y sus familias trabajando en la vía pública </t>
    </r>
    <r>
      <rPr>
        <sz val="12"/>
        <rFont val="Calibri Light"/>
        <family val="2"/>
        <scheme val="major"/>
      </rPr>
      <t>detectados )</t>
    </r>
    <r>
      <rPr>
        <sz val="12"/>
        <color theme="1"/>
        <rFont val="Calibri Light"/>
        <family val="2"/>
        <scheme val="major"/>
      </rPr>
      <t xml:space="preserve"> *100</t>
    </r>
  </si>
  <si>
    <r>
      <t xml:space="preserve">Porcentaje de servicios integrales </t>
    </r>
    <r>
      <rPr>
        <sz val="12"/>
        <rFont val="Calibri Light"/>
        <family val="2"/>
        <scheme val="major"/>
      </rPr>
      <t>impartidos</t>
    </r>
    <r>
      <rPr>
        <sz val="12"/>
        <color theme="1"/>
        <rFont val="Calibri Light"/>
        <family val="2"/>
        <scheme val="major"/>
      </rPr>
      <t xml:space="preserve"> a niñas, niños y adolescentes de Estancias Infantiles y Espacios Infancia-Adolescencia</t>
    </r>
  </si>
  <si>
    <r>
      <t>Porcentaje de servicios preventivos de salud médica</t>
    </r>
    <r>
      <rPr>
        <sz val="12"/>
        <rFont val="Calibri Light"/>
        <family val="2"/>
        <scheme val="major"/>
      </rPr>
      <t xml:space="preserve"> impartidos</t>
    </r>
    <r>
      <rPr>
        <sz val="12"/>
        <color theme="1"/>
        <rFont val="Calibri Light"/>
        <family val="2"/>
        <scheme val="major"/>
      </rPr>
      <t xml:space="preserve"> a niñas, niños y adolescentes en Estancias Infantiles y Espacios Infancia y Adolescencia </t>
    </r>
  </si>
  <si>
    <r>
      <t xml:space="preserve">El resultado fue obtenido del…
</t>
    </r>
    <r>
      <rPr>
        <sz val="11"/>
        <color rgb="FFFF0000"/>
        <rFont val="Calibri Light"/>
        <family val="2"/>
        <scheme val="major"/>
      </rPr>
      <t>Nota. Apoyarse con el DIF para este resultado.</t>
    </r>
  </si>
  <si>
    <t>Expediente</t>
  </si>
  <si>
    <t>Porcentaje de personas</t>
  </si>
  <si>
    <t>Atendidas en las casa club</t>
  </si>
  <si>
    <t xml:space="preserve"> Servicios otorgados en Casas Club</t>
  </si>
  <si>
    <t>Adultos mayores atendidas por riesgo o desamparo</t>
  </si>
  <si>
    <t>Servicios otorgados Hogar Nueva Esperanza</t>
  </si>
  <si>
    <t>Porcentaje de reportes atendidos</t>
  </si>
  <si>
    <t>Personas atendidas  en atencion a casos</t>
  </si>
  <si>
    <t>Apoyos asistenciales</t>
  </si>
  <si>
    <t>Aparatos funcionales</t>
  </si>
  <si>
    <t>Apoyo alimentario</t>
  </si>
  <si>
    <t>Visitas domiciliarias realizadas</t>
  </si>
  <si>
    <t>Apoyos  por contingencias</t>
  </si>
  <si>
    <t>Atendidas en albergue temporal</t>
  </si>
  <si>
    <t>Préstamo de aparatos médicos yo funcionales especializados</t>
  </si>
  <si>
    <t>Préstamos de aparatos realizados</t>
  </si>
  <si>
    <t>Préstamo de aparatos especializados procedentes</t>
  </si>
  <si>
    <t>Raciones alimentarias</t>
  </si>
  <si>
    <t>Raciones alimenticias otorgadas</t>
  </si>
  <si>
    <t>Pláticas de orientación alimentaria impartidas</t>
  </si>
  <si>
    <t>Fotografias</t>
  </si>
  <si>
    <t>Maestros</t>
  </si>
  <si>
    <t>No hay reporte</t>
  </si>
  <si>
    <t>Comites</t>
  </si>
  <si>
    <t>Ludoteca</t>
  </si>
  <si>
    <t>Registro Asesorias</t>
  </si>
  <si>
    <t>Porcentaje de terapias integrales</t>
  </si>
  <si>
    <t>Transtorno del Espectro Autista realizados</t>
  </si>
  <si>
    <t>Porcentaje de talleres de sensibilización</t>
  </si>
  <si>
    <t>Pocentaje Habilidades de cuidado</t>
  </si>
  <si>
    <t>Porcentaje de clases de Deporte adaptado</t>
  </si>
  <si>
    <t>Atenciones Estancias</t>
  </si>
  <si>
    <t>EstDIF Enero</t>
  </si>
  <si>
    <t>Eventos Enero</t>
  </si>
  <si>
    <t>Junta</t>
  </si>
  <si>
    <t>Visitas domiciliarias</t>
  </si>
  <si>
    <t>Talleres preventivos y remediales</t>
  </si>
  <si>
    <t>Brigadas y recorridos</t>
  </si>
  <si>
    <t>Eventos, reuniones,plenarias, juntas, celebraciones</t>
  </si>
  <si>
    <t>Orientaciones sociales,psicológicas, jurídicas</t>
  </si>
  <si>
    <t>Listado de reportes de vilneración de derechos</t>
  </si>
  <si>
    <t>Reportes de seguimiento de PPNNA</t>
  </si>
  <si>
    <t>Visitas a casos para seguimiento de reportes</t>
  </si>
  <si>
    <t>Entrevistas y/o evaluaciones realizadas</t>
  </si>
  <si>
    <t>Calendarización de actividades para la promoción de servicios</t>
  </si>
  <si>
    <t>Entregar apoyos funcionales</t>
  </si>
  <si>
    <t>Apoyo alimentario a personas vulnerables</t>
  </si>
  <si>
    <t>Personas afectadas por contingencia (alerta roja)</t>
  </si>
  <si>
    <t>Prestar aparatos medicos o funcionales</t>
  </si>
  <si>
    <t>Comodato de aparatos medicos o funcionales</t>
  </si>
  <si>
    <t>Calidad nutricia a los usuarios de los espacios DIF</t>
  </si>
  <si>
    <t>Servicios Casas Club del Adulto Mayor</t>
  </si>
  <si>
    <t>Brindas Apoyos asistenciales</t>
  </si>
  <si>
    <t>Atender reportes de vulneracón</t>
  </si>
  <si>
    <t xml:space="preserve"> Reporte de volantes</t>
  </si>
  <si>
    <t>Informe Sentral</t>
  </si>
  <si>
    <t>Control Interno</t>
  </si>
  <si>
    <t>Oficio DG01792023</t>
  </si>
  <si>
    <t>Mantenimiento Edificios</t>
  </si>
  <si>
    <t>Mantenimiento Vehicular</t>
  </si>
  <si>
    <t>Almacen General</t>
  </si>
  <si>
    <t>Patrimonio</t>
  </si>
  <si>
    <t>Informatica</t>
  </si>
  <si>
    <t>RH Capacitaciones</t>
  </si>
  <si>
    <t>640. Contrato 1/1</t>
  </si>
  <si>
    <t>Proyecto de mejora</t>
  </si>
  <si>
    <t>Contrato de Obra</t>
  </si>
  <si>
    <t>Bítacora de obra</t>
  </si>
  <si>
    <t>Tabla comparativa de avances</t>
  </si>
  <si>
    <t>483. Actividades de difusión de DDHH 5/5</t>
  </si>
  <si>
    <t>484. Personas beneficiadas 5/5</t>
  </si>
  <si>
    <t>Lista de Asistencia y Evidencia Multimedia</t>
  </si>
  <si>
    <t>Bitacora</t>
  </si>
  <si>
    <t xml:space="preserve">Plataforma Sentral </t>
  </si>
  <si>
    <t>Documento Plataforma Nacional de Transparencia</t>
  </si>
  <si>
    <t>448. Minuta de trabajo</t>
  </si>
  <si>
    <t>449.Minuta de trabajo</t>
  </si>
  <si>
    <t>450.Ficha técnica</t>
  </si>
  <si>
    <t xml:space="preserve"> 457.Fichas técnicas 9-9</t>
  </si>
  <si>
    <t>465. Padrón de personas beneficiarias</t>
  </si>
  <si>
    <t>466. Fichas técnicas 6-6</t>
  </si>
  <si>
    <t xml:space="preserve">467. Ficha técnica </t>
  </si>
  <si>
    <t>474. Padrón de personas beneficiarias</t>
  </si>
  <si>
    <t>475. Padrón de personas beneficiarias</t>
  </si>
  <si>
    <t>476. Padrón de personas beneficiarias</t>
  </si>
  <si>
    <t>477. Padrón de personas beneficiarias</t>
  </si>
  <si>
    <t>478. Padrón de personas beneficiarias</t>
  </si>
  <si>
    <t>479. Padrón de personas beneficiarias</t>
  </si>
  <si>
    <t>480. Padrón de personas beneficiarias</t>
  </si>
  <si>
    <t>481. Padrón de personas beneficiarias</t>
  </si>
  <si>
    <t>482. Padrón de personas beneficiarias</t>
  </si>
  <si>
    <t>484. Base de datos de requerimientos recibidos y atendidos a través de oficio</t>
  </si>
  <si>
    <t>486. Base de Datos Sentral</t>
  </si>
  <si>
    <t>487. Base de Datos ACSDHIS</t>
  </si>
  <si>
    <t>488. Oficios de contestación de Transparencia 8-8</t>
  </si>
  <si>
    <t xml:space="preserve">Lista de asistencia y evidencia fotográfica </t>
  </si>
  <si>
    <t>Evidencia fotográfica</t>
  </si>
  <si>
    <t>Listado de personas y evidencia fotográfica</t>
  </si>
  <si>
    <t>Registro de Atención CEM</t>
  </si>
  <si>
    <t>Fotografías</t>
  </si>
  <si>
    <t>Acuses</t>
  </si>
  <si>
    <t>Registro de Atención SENTRAL</t>
  </si>
  <si>
    <t>Captura de pantalla</t>
  </si>
  <si>
    <t>Registro CEM y presentación</t>
  </si>
  <si>
    <t>Reporte Bancario y el acta de comité de Proyectos Productivos</t>
  </si>
  <si>
    <t>Registro de solicitudes</t>
  </si>
  <si>
    <t>Acta de comité de Proyectos Productivos</t>
  </si>
  <si>
    <t>Listado de asistencia</t>
  </si>
  <si>
    <t>Minutas</t>
  </si>
  <si>
    <t>Listado de asistencia y evidencia fotográfica</t>
  </si>
  <si>
    <t>Listado de personas</t>
  </si>
  <si>
    <t>Listado de empresas</t>
  </si>
  <si>
    <t xml:space="preserve">Agenda turística-cultural </t>
  </si>
  <si>
    <t>Listado de solicitudes</t>
  </si>
  <si>
    <t>-</t>
  </si>
  <si>
    <t>228- Informe trabajos IMU proveedor</t>
  </si>
  <si>
    <t>230.-Trabajos Hidrojet</t>
  </si>
  <si>
    <t>232.-Presentaciones AVJ</t>
  </si>
  <si>
    <t>233.-base de datos AP</t>
  </si>
  <si>
    <t>126.- Trabajos de Mtto en Panteones</t>
  </si>
  <si>
    <t>127.-Permisos de Ruptura (tramites en el mes)</t>
  </si>
  <si>
    <t>128.-Tramites tipo A, tipo B y tipo c (tramites en el mes)</t>
  </si>
  <si>
    <t>129.-Tramite a las solicitudes de Autorización  (tramites en el mes)</t>
  </si>
  <si>
    <t>130.-Tramites panteones (tramites y servicios en el mes)</t>
  </si>
  <si>
    <t>136.-Informe Adopta un parque</t>
  </si>
  <si>
    <t>137.-Informe Mtto Sistemas de Riego</t>
  </si>
  <si>
    <t>138.-Informe Control Fitosanitario</t>
  </si>
  <si>
    <t>139.-Informe Mtto Areas Verdes DIMU</t>
  </si>
  <si>
    <t xml:space="preserve">140.- Mtto Fuentes y Monumentos </t>
  </si>
  <si>
    <t>141.- Informe Bum (Registro de Arborizacion)</t>
  </si>
  <si>
    <t>143.-Descriptivo Mtto Vialidades (pendiente)</t>
  </si>
  <si>
    <t>144.-Presentaciones Ahora Vamos Juntos</t>
  </si>
  <si>
    <t>145.-Solicitudes Enlace Municipal</t>
  </si>
  <si>
    <t xml:space="preserve">146.-Obligaciones de transparencia </t>
  </si>
  <si>
    <t xml:space="preserve">147.-Solicitudes de información </t>
  </si>
  <si>
    <t>149.-Descriptivo IMU</t>
  </si>
  <si>
    <t>150.-Descrtiptivo BM</t>
  </si>
  <si>
    <t>151.-Descrptivo Pepena</t>
  </si>
  <si>
    <t>152.-Descriptivo Mtto Vial pintura de cordón</t>
  </si>
  <si>
    <t>No se realizo actividad</t>
  </si>
  <si>
    <t>157.-Descriptivo IMU</t>
  </si>
  <si>
    <t>158.-Descrtiptivo BM</t>
  </si>
  <si>
    <t>159.-Descrptivo Pepena</t>
  </si>
  <si>
    <t>160.-Descriptivo Mtto Vial pintura de cordón</t>
  </si>
  <si>
    <t>161.-Descriptivo Mtto Vial Limpieza de rejillas</t>
  </si>
  <si>
    <t>162.-Descriptivo IMU</t>
  </si>
  <si>
    <t>163.-Descrtiptivo BM</t>
  </si>
  <si>
    <t>164.-Descrptivo Pepena</t>
  </si>
  <si>
    <t>165.-Descriptivo Mtto Vial pintura de cordón</t>
  </si>
  <si>
    <t>166.-Descriptivo Mtto Vial Limpieza de rejillas</t>
  </si>
  <si>
    <t>167.-Descriptivo IMU</t>
  </si>
  <si>
    <t>168.-Descriptivo Mtto Vial Limpieza de rejillas</t>
  </si>
  <si>
    <t>169.-Descriptivo Mtto Vial pintura de cordón</t>
  </si>
  <si>
    <t>170.-Descriptivo Mtto Vial Limpieza de plazas</t>
  </si>
  <si>
    <t>171.-Descrtiptivo Pepena</t>
  </si>
  <si>
    <t>172.-Descrptivo BM</t>
  </si>
  <si>
    <t>173.-Descriptivo IMU</t>
  </si>
  <si>
    <t>174.-Descrtiptivo BM</t>
  </si>
  <si>
    <t>175.-Descrptivo Pepena</t>
  </si>
  <si>
    <t>176.-Descriptivo Mtto Vial pintura de cordón</t>
  </si>
  <si>
    <t>177.-Descriptivo Mtto Vial Limpieza de rejillas</t>
  </si>
  <si>
    <t>Evidencia disponible en el Drive (16/16).</t>
  </si>
  <si>
    <t>Evidencia disponible en el Drive (31/31).</t>
  </si>
  <si>
    <t>Evidencia disponible en el Drive (2/2).</t>
  </si>
  <si>
    <t>Evidencia disponible en el Drive (9/9).</t>
  </si>
  <si>
    <t>Se adjunta evidencia</t>
  </si>
  <si>
    <t>Oficios</t>
  </si>
  <si>
    <t>Registro de orientaciones en excel</t>
  </si>
  <si>
    <t>Registro de folios recibidos  en Sistema Sentral</t>
  </si>
  <si>
    <t>Registro de encuestas en excel</t>
  </si>
  <si>
    <t>Copia de oficio de gestoría  hacia la paraestatal</t>
  </si>
  <si>
    <t>Invitaciones recibidas</t>
  </si>
  <si>
    <t xml:space="preserve">Agenda pública </t>
  </si>
  <si>
    <t>Fichas redactadas</t>
  </si>
  <si>
    <t>Convocatorias vía WA</t>
  </si>
  <si>
    <t>Cartas redactadas</t>
  </si>
  <si>
    <t>Fotografías del evento</t>
  </si>
  <si>
    <t>Realizar el mantenimiento de la carpeta asfáltica de vialidades en avenidas</t>
  </si>
  <si>
    <t>572. Ferias y Exposiciones de Oferta Educativa</t>
  </si>
  <si>
    <t>573. Asesorias Academicas</t>
  </si>
  <si>
    <t>574. Actividades, Talleres y Conferencias de Mejoramiento Academico</t>
  </si>
  <si>
    <t>580. Aprendiendo a Emprender</t>
  </si>
  <si>
    <t>582. Sesion de Éxito Infinity Super App</t>
  </si>
  <si>
    <t>583. Platica entre Lideres</t>
  </si>
  <si>
    <t>588. Conferencias y Talleres</t>
  </si>
  <si>
    <t>589. Atencion Psicologica</t>
  </si>
  <si>
    <t>593. Conferencias y Talleres</t>
  </si>
  <si>
    <t>595. Torneos Grita INJURE</t>
  </si>
  <si>
    <t>596. Taller de Defensa Personal</t>
  </si>
  <si>
    <t>600. Club de Lectura Escolar</t>
  </si>
  <si>
    <t>601. Talleres de Pintura</t>
  </si>
  <si>
    <t>603. Clases de LSM</t>
  </si>
  <si>
    <t>605. Clubs de Debate y Simulacion</t>
  </si>
  <si>
    <t>611. Atencion a Solicitudes de Transparencia</t>
  </si>
  <si>
    <t>610. Atencion a Solicitudes Ciudadanas</t>
  </si>
  <si>
    <t>442. Actividades y Servicios de Acompañamiento Academico</t>
  </si>
  <si>
    <t>446. Actividades de Incentivo y Asesoramiento para el Primer Empleo y Emprendimiento</t>
  </si>
  <si>
    <t>453. Servicios y Actividades de Salud Integral de las Juventudes</t>
  </si>
  <si>
    <t>608. Consulta Juventudes</t>
  </si>
  <si>
    <t>609. Capacitaciones INJURE</t>
  </si>
  <si>
    <t>592. Creacion de Huertos Escolares</t>
  </si>
  <si>
    <t>452. Miembros del Padron ReUrbanizarte</t>
  </si>
  <si>
    <t>461. Talleres de Lectura</t>
  </si>
  <si>
    <t>468. Participacion Juvenil Ciudadana</t>
  </si>
  <si>
    <t>602. Taller de Grafitti</t>
  </si>
  <si>
    <t>578. Apoyos Entregados</t>
  </si>
  <si>
    <t>587. Apoyos Entregados ReUrbanizarte</t>
  </si>
  <si>
    <t>443. Actividades y Servicios de Acompañamiento Academico</t>
  </si>
  <si>
    <t>454. Servicios y Actividades de Salud Integral de las Juventudes</t>
  </si>
  <si>
    <t>455. Servicios y Actividades de Salud Integral de las Juventudes</t>
  </si>
  <si>
    <t>459. Actividades, talleres y apoyos deportivos y actividad fisica</t>
  </si>
  <si>
    <t>465. Actividades, talleres y apoyos deportivos y actividad fisica</t>
  </si>
  <si>
    <t>450. Espacios Publicos Intervenidos</t>
  </si>
  <si>
    <t>451. Espacios Publicos Intervenidos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</si>
</sst>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
  </numFmts>
  <fonts count="22" x14ac:knownFonts="1">
    <font>
      <sz val="11"/>
      <color theme="1"/>
      <name val="Calibri"/>
      <family val="2"/>
      <scheme val="minor"/>
    </font>
    <font>
      <sz val="11"/>
      <color theme="1"/>
      <name val="Calibri"/>
      <family val="2"/>
      <scheme val="minor"/>
    </font>
    <font>
      <sz val="11"/>
      <color rgb="FF006100"/>
      <name val="Calibri"/>
      <family val="2"/>
      <scheme val="minor"/>
    </font>
    <font>
      <sz val="11"/>
      <color theme="1"/>
      <name val="Calibri"/>
      <scheme val="minor"/>
    </font>
    <font>
      <b/>
      <sz val="18"/>
      <color theme="1"/>
      <name val="Calibri Light"/>
      <family val="2"/>
      <scheme val="major"/>
    </font>
    <font>
      <sz val="11"/>
      <color theme="1"/>
      <name val="Calibri Light"/>
      <family val="2"/>
      <scheme val="major"/>
    </font>
    <font>
      <sz val="11"/>
      <color theme="0"/>
      <name val="Calibri Light"/>
      <family val="2"/>
      <scheme val="major"/>
    </font>
    <font>
      <sz val="12"/>
      <color theme="1"/>
      <name val="Calibri Light"/>
      <family val="2"/>
      <scheme val="major"/>
    </font>
    <font>
      <sz val="12"/>
      <color theme="0"/>
      <name val="Calibri Light"/>
      <family val="2"/>
      <scheme val="major"/>
    </font>
    <font>
      <sz val="11"/>
      <color rgb="FFFF0000"/>
      <name val="Calibri Light"/>
      <family val="2"/>
      <scheme val="major"/>
    </font>
    <font>
      <b/>
      <sz val="12"/>
      <color theme="0"/>
      <name val="Calibri Light"/>
      <family val="2"/>
      <scheme val="major"/>
    </font>
    <font>
      <sz val="12"/>
      <color rgb="FF000000"/>
      <name val="Calibri Light"/>
      <family val="2"/>
      <scheme val="major"/>
    </font>
    <font>
      <sz val="12"/>
      <name val="Calibri Light"/>
      <family val="2"/>
      <scheme val="major"/>
    </font>
    <font>
      <strike/>
      <sz val="12"/>
      <color theme="1"/>
      <name val="Calibri Light"/>
      <family val="2"/>
      <scheme val="major"/>
    </font>
    <font>
      <sz val="12"/>
      <color rgb="FFFF0000"/>
      <name val="Calibri Light"/>
      <family val="2"/>
      <scheme val="major"/>
    </font>
    <font>
      <sz val="9"/>
      <color theme="0"/>
      <name val="Calibri Light"/>
      <family val="2"/>
      <scheme val="major"/>
    </font>
    <font>
      <sz val="10"/>
      <color theme="0"/>
      <name val="Calibri Light"/>
      <family val="2"/>
      <scheme val="major"/>
    </font>
    <font>
      <b/>
      <sz val="11"/>
      <color theme="1"/>
      <name val="Calibri Light"/>
      <family val="2"/>
      <scheme val="major"/>
    </font>
    <font>
      <b/>
      <sz val="14"/>
      <color theme="1"/>
      <name val="Calibri Light"/>
      <family val="2"/>
      <scheme val="major"/>
    </font>
    <font>
      <b/>
      <sz val="12"/>
      <color theme="1"/>
      <name val="Calibri Light"/>
      <family val="2"/>
      <scheme val="major"/>
    </font>
    <font>
      <b/>
      <sz val="9"/>
      <color indexed="81"/>
      <name val="Tahoma"/>
      <family val="2"/>
    </font>
    <font>
      <sz val="9"/>
      <color indexed="81"/>
      <name val="Tahoma"/>
      <family val="2"/>
    </font>
  </fonts>
  <fills count="31">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D8D8D8"/>
        <bgColor rgb="FFD8D8D8"/>
      </patternFill>
    </fill>
    <fill>
      <patternFill patternType="solid">
        <fgColor rgb="FFDEEAF6"/>
        <bgColor rgb="FFDEEAF6"/>
      </patternFill>
    </fill>
    <fill>
      <patternFill patternType="solid">
        <fgColor theme="0" tint="-0.249977111117893"/>
        <bgColor theme="0"/>
      </patternFill>
    </fill>
    <fill>
      <patternFill patternType="solid">
        <fgColor theme="5"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59999389629810485"/>
        <bgColor theme="0"/>
      </patternFill>
    </fill>
    <fill>
      <patternFill patternType="solid">
        <fgColor rgb="FF92D050"/>
        <bgColor indexed="64"/>
      </patternFill>
    </fill>
    <fill>
      <patternFill patternType="solid">
        <fgColor rgb="FFBDD6EE"/>
        <bgColor rgb="FFBDD6EE"/>
      </patternFill>
    </fill>
    <fill>
      <patternFill patternType="solid">
        <fgColor rgb="FFBFBFBF"/>
        <bgColor rgb="FFBFBFBF"/>
      </patternFill>
    </fill>
    <fill>
      <patternFill patternType="solid">
        <fgColor theme="4" tint="0.39997558519241921"/>
        <bgColor indexed="64"/>
      </patternFill>
    </fill>
    <fill>
      <patternFill patternType="solid">
        <fgColor rgb="FFF8F8F8"/>
        <bgColor indexed="64"/>
      </patternFill>
    </fill>
    <fill>
      <patternFill patternType="solid">
        <fgColor rgb="FFFF0000"/>
        <bgColor indexed="64"/>
      </patternFill>
    </fill>
    <fill>
      <patternFill patternType="solid">
        <fgColor theme="0" tint="-0.249977111117893"/>
        <bgColor rgb="FFBDD6EE"/>
      </patternFill>
    </fill>
    <fill>
      <patternFill patternType="solid">
        <fgColor rgb="FFFFFF00"/>
        <bgColor rgb="FFBFBFBF"/>
      </patternFill>
    </fill>
    <fill>
      <patternFill patternType="solid">
        <fgColor theme="3" tint="0.59999389629810485"/>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diagonal/>
    </border>
    <border>
      <left style="hair">
        <color rgb="FF000000"/>
      </left>
      <right/>
      <top style="hair">
        <color rgb="FF000000"/>
      </top>
      <bottom style="hair">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hair">
        <color indexed="64"/>
      </bottom>
      <diagonal/>
    </border>
    <border>
      <left style="hair">
        <color rgb="FF000000"/>
      </left>
      <right style="hair">
        <color rgb="FF000000"/>
      </right>
      <top/>
      <bottom style="hair">
        <color rgb="FF000000"/>
      </bottom>
      <diagonal/>
    </border>
  </borders>
  <cellStyleXfs count="9">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 fillId="9" borderId="0" applyNumberFormat="0" applyBorder="0" applyAlignment="0" applyProtection="0"/>
    <xf numFmtId="0" fontId="3"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222">
    <xf numFmtId="0" fontId="0" fillId="0" borderId="0" xfId="0"/>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top"/>
    </xf>
    <xf numFmtId="0" fontId="5" fillId="0" borderId="0" xfId="0" applyFont="1"/>
    <xf numFmtId="0" fontId="7" fillId="20" borderId="1" xfId="0" applyFont="1" applyFill="1" applyBorder="1" applyAlignment="1">
      <alignment vertical="top"/>
    </xf>
    <xf numFmtId="0" fontId="7" fillId="0" borderId="0" xfId="0" applyFont="1"/>
    <xf numFmtId="0" fontId="7" fillId="0" borderId="0" xfId="0" applyFont="1" applyAlignment="1">
      <alignment horizontal="center"/>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16"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9" fontId="7" fillId="0" borderId="1" xfId="1" applyFont="1" applyBorder="1" applyAlignment="1">
      <alignment horizontal="center"/>
    </xf>
    <xf numFmtId="0" fontId="7" fillId="11" borderId="1" xfId="0" applyFont="1" applyFill="1" applyBorder="1" applyAlignment="1">
      <alignment horizontal="left" vertical="top"/>
    </xf>
    <xf numFmtId="0" fontId="7" fillId="19" borderId="1" xfId="0" applyFont="1" applyFill="1" applyBorder="1" applyAlignment="1">
      <alignment horizontal="left"/>
    </xf>
    <xf numFmtId="0" fontId="7" fillId="4" borderId="1" xfId="0" applyFont="1" applyFill="1" applyBorder="1" applyAlignment="1">
      <alignment horizontal="center"/>
    </xf>
    <xf numFmtId="164" fontId="7" fillId="4" borderId="1" xfId="1" applyNumberFormat="1" applyFont="1" applyFill="1" applyBorder="1" applyAlignment="1">
      <alignment horizontal="center"/>
    </xf>
    <xf numFmtId="0" fontId="7" fillId="3" borderId="1" xfId="0" applyFont="1" applyFill="1" applyBorder="1" applyAlignment="1">
      <alignment horizontal="center"/>
    </xf>
    <xf numFmtId="9" fontId="7" fillId="4" borderId="1" xfId="1" applyFont="1" applyFill="1" applyBorder="1" applyAlignment="1">
      <alignment horizontal="center"/>
    </xf>
    <xf numFmtId="9" fontId="7" fillId="0" borderId="13" xfId="0" applyNumberFormat="1" applyFont="1" applyBorder="1" applyAlignment="1">
      <alignment horizontal="center" vertical="center" wrapText="1"/>
    </xf>
    <xf numFmtId="0" fontId="7" fillId="20" borderId="1" xfId="0" applyFont="1" applyFill="1" applyBorder="1" applyAlignment="1">
      <alignment horizontal="left"/>
    </xf>
    <xf numFmtId="0" fontId="7" fillId="0" borderId="13" xfId="0" applyFont="1" applyBorder="1" applyAlignment="1">
      <alignment horizontal="center" vertical="center" wrapText="1"/>
    </xf>
    <xf numFmtId="0" fontId="7" fillId="3" borderId="1" xfId="0" applyFont="1" applyFill="1" applyBorder="1" applyAlignment="1">
      <alignment horizontal="center" vertical="center"/>
    </xf>
    <xf numFmtId="0" fontId="7" fillId="19" borderId="1" xfId="0" applyFont="1" applyFill="1" applyBorder="1" applyAlignment="1">
      <alignment horizontal="left" vertical="center"/>
    </xf>
    <xf numFmtId="1" fontId="7" fillId="0" borderId="13" xfId="0" applyNumberFormat="1" applyFont="1" applyBorder="1" applyAlignment="1">
      <alignment horizontal="center" vertical="center" wrapText="1"/>
    </xf>
    <xf numFmtId="9" fontId="7" fillId="0" borderId="13" xfId="1" applyFont="1" applyFill="1" applyBorder="1" applyAlignment="1">
      <alignment horizontal="center" vertical="center" wrapText="1"/>
    </xf>
    <xf numFmtId="9" fontId="7" fillId="0" borderId="1" xfId="0" applyNumberFormat="1" applyFont="1" applyBorder="1" applyAlignment="1">
      <alignment horizontal="center"/>
    </xf>
    <xf numFmtId="0" fontId="7" fillId="20" borderId="0" xfId="0" applyFont="1" applyFill="1" applyAlignment="1">
      <alignment vertical="top"/>
    </xf>
    <xf numFmtId="9" fontId="7" fillId="3" borderId="1" xfId="1" applyFont="1" applyFill="1" applyBorder="1" applyAlignment="1">
      <alignment horizontal="center"/>
    </xf>
    <xf numFmtId="9" fontId="7" fillId="20" borderId="1" xfId="1" applyFont="1" applyFill="1" applyBorder="1" applyAlignment="1">
      <alignment vertical="top"/>
    </xf>
    <xf numFmtId="9" fontId="7" fillId="11" borderId="1" xfId="1" applyFont="1" applyFill="1" applyBorder="1" applyAlignment="1">
      <alignment horizontal="left" vertical="top"/>
    </xf>
    <xf numFmtId="9" fontId="7" fillId="19" borderId="1" xfId="1" applyFont="1" applyFill="1" applyBorder="1" applyAlignment="1">
      <alignment horizontal="left"/>
    </xf>
    <xf numFmtId="0" fontId="5"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9" fontId="7" fillId="0" borderId="1" xfId="1" applyFont="1" applyBorder="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xf>
    <xf numFmtId="0" fontId="7" fillId="20" borderId="1" xfId="0" applyFont="1" applyFill="1" applyBorder="1" applyAlignment="1">
      <alignment horizontal="left" vertical="top" wrapText="1"/>
    </xf>
    <xf numFmtId="0" fontId="7" fillId="11" borderId="1" xfId="0" applyFont="1" applyFill="1" applyBorder="1" applyAlignment="1">
      <alignment horizontal="left" vertical="top" wrapText="1"/>
    </xf>
    <xf numFmtId="0" fontId="7" fillId="19" borderId="1" xfId="0" applyFont="1" applyFill="1" applyBorder="1" applyAlignment="1">
      <alignment horizontal="left" vertical="top" wrapText="1"/>
    </xf>
    <xf numFmtId="0" fontId="7" fillId="0" borderId="1" xfId="0" applyFont="1" applyBorder="1"/>
    <xf numFmtId="0" fontId="7" fillId="0" borderId="2" xfId="0" applyFont="1" applyBorder="1" applyAlignment="1">
      <alignment horizontal="center"/>
    </xf>
    <xf numFmtId="0" fontId="7" fillId="20" borderId="1" xfId="0" applyFont="1" applyFill="1" applyBorder="1" applyAlignment="1">
      <alignment horizontal="center"/>
    </xf>
    <xf numFmtId="0" fontId="7" fillId="11" borderId="1" xfId="0" applyFont="1" applyFill="1" applyBorder="1" applyAlignment="1">
      <alignment horizontal="center"/>
    </xf>
    <xf numFmtId="0" fontId="7" fillId="19" borderId="1" xfId="0" applyFont="1" applyFill="1" applyBorder="1" applyAlignment="1">
      <alignment horizontal="center"/>
    </xf>
    <xf numFmtId="9" fontId="7" fillId="0" borderId="1" xfId="1" applyFont="1" applyFill="1" applyBorder="1" applyAlignment="1">
      <alignment horizontal="center"/>
    </xf>
    <xf numFmtId="0" fontId="7" fillId="19" borderId="0" xfId="0" applyFont="1" applyFill="1" applyAlignment="1">
      <alignment horizontal="center"/>
    </xf>
    <xf numFmtId="0" fontId="7" fillId="3" borderId="0" xfId="0" applyFont="1" applyFill="1" applyAlignment="1">
      <alignment horizontal="center"/>
    </xf>
    <xf numFmtId="0" fontId="7" fillId="11" borderId="0" xfId="0" applyFont="1" applyFill="1" applyAlignment="1">
      <alignment horizontal="center"/>
    </xf>
    <xf numFmtId="0" fontId="7" fillId="3" borderId="3" xfId="0" applyFont="1" applyFill="1" applyBorder="1" applyAlignment="1">
      <alignment horizontal="center"/>
    </xf>
    <xf numFmtId="0" fontId="7" fillId="19" borderId="4" xfId="0" applyFont="1" applyFill="1" applyBorder="1" applyAlignment="1">
      <alignment horizontal="center"/>
    </xf>
    <xf numFmtId="0" fontId="7" fillId="4" borderId="4" xfId="0" applyFont="1" applyFill="1" applyBorder="1" applyAlignment="1">
      <alignment horizontal="center"/>
    </xf>
    <xf numFmtId="1" fontId="7" fillId="0" borderId="1" xfId="1" applyNumberFormat="1" applyFont="1" applyBorder="1" applyAlignment="1">
      <alignment horizontal="center"/>
    </xf>
    <xf numFmtId="9" fontId="7" fillId="0"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9"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19" borderId="0" xfId="0" applyFont="1" applyFill="1" applyAlignment="1">
      <alignment horizontal="center" vertical="center" wrapText="1"/>
    </xf>
    <xf numFmtId="0" fontId="12" fillId="11" borderId="0" xfId="0" applyFont="1" applyFill="1" applyAlignment="1">
      <alignment horizontal="center" vertical="center" wrapText="1"/>
    </xf>
    <xf numFmtId="0" fontId="7" fillId="3" borderId="1" xfId="1" applyNumberFormat="1" applyFont="1" applyFill="1" applyBorder="1" applyAlignment="1">
      <alignment horizontal="center" vertical="center" wrapText="1"/>
    </xf>
    <xf numFmtId="0" fontId="7" fillId="20" borderId="1" xfId="1" applyNumberFormat="1" applyFont="1" applyFill="1" applyBorder="1" applyAlignment="1">
      <alignment horizontal="center" vertical="center" wrapText="1"/>
    </xf>
    <xf numFmtId="0" fontId="7" fillId="11" borderId="1" xfId="1" applyNumberFormat="1" applyFont="1" applyFill="1" applyBorder="1" applyAlignment="1">
      <alignment horizontal="center" vertical="center" wrapText="1"/>
    </xf>
    <xf numFmtId="0" fontId="7" fillId="19" borderId="4" xfId="1" applyNumberFormat="1" applyFont="1" applyFill="1" applyBorder="1" applyAlignment="1">
      <alignment horizontal="center" vertical="center" wrapText="1"/>
    </xf>
    <xf numFmtId="3" fontId="7" fillId="3" borderId="1" xfId="2" applyNumberFormat="1" applyFont="1" applyFill="1" applyBorder="1" applyAlignment="1">
      <alignment vertical="center" wrapText="1"/>
    </xf>
    <xf numFmtId="9" fontId="7"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 fontId="7" fillId="3" borderId="1" xfId="0" applyNumberFormat="1" applyFont="1" applyFill="1" applyBorder="1" applyAlignment="1">
      <alignment horizontal="center" vertical="center" wrapText="1"/>
    </xf>
    <xf numFmtId="1" fontId="7" fillId="20"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1" fontId="7" fillId="19" borderId="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65" fontId="7" fillId="15" borderId="1" xfId="0" applyNumberFormat="1" applyFont="1" applyFill="1" applyBorder="1" applyAlignment="1">
      <alignment horizontal="center" vertical="center" wrapText="1"/>
    </xf>
    <xf numFmtId="165" fontId="7" fillId="21" borderId="1" xfId="0" applyNumberFormat="1" applyFont="1" applyFill="1" applyBorder="1" applyAlignment="1">
      <alignment horizontal="center" vertical="center" wrapText="1"/>
    </xf>
    <xf numFmtId="9" fontId="7" fillId="0" borderId="5"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9" fontId="7" fillId="6" borderId="5" xfId="0" applyNumberFormat="1" applyFont="1" applyFill="1" applyBorder="1" applyAlignment="1">
      <alignment horizontal="center" vertical="center" wrapText="1"/>
    </xf>
    <xf numFmtId="9" fontId="7" fillId="5" borderId="5"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8" borderId="1" xfId="0" applyFont="1" applyFill="1" applyBorder="1" applyAlignment="1">
      <alignment horizontal="center" vertical="center"/>
    </xf>
    <xf numFmtId="2" fontId="7" fillId="0" borderId="1" xfId="0" applyNumberFormat="1" applyFont="1" applyBorder="1" applyAlignment="1">
      <alignment horizontal="center" vertical="center" wrapText="1"/>
    </xf>
    <xf numFmtId="9" fontId="7" fillId="6" borderId="1" xfId="0" applyNumberFormat="1" applyFont="1" applyFill="1" applyBorder="1" applyAlignment="1">
      <alignment horizontal="center" vertical="center" wrapText="1"/>
    </xf>
    <xf numFmtId="0" fontId="7" fillId="0" borderId="6" xfId="0" applyFont="1" applyBorder="1" applyAlignment="1">
      <alignment horizontal="center" vertical="center"/>
    </xf>
    <xf numFmtId="9" fontId="7" fillId="5" borderId="1" xfId="0" applyNumberFormat="1" applyFont="1" applyFill="1" applyBorder="1" applyAlignment="1">
      <alignment horizontal="center" vertical="center" wrapText="1"/>
    </xf>
    <xf numFmtId="9" fontId="7" fillId="7" borderId="1" xfId="1"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7" fillId="11" borderId="0" xfId="0" applyFont="1" applyFill="1" applyAlignment="1">
      <alignment horizontal="left" vertical="top"/>
    </xf>
    <xf numFmtId="0" fontId="7" fillId="0" borderId="1"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4" borderId="10" xfId="0" applyFont="1" applyFill="1" applyBorder="1" applyAlignment="1">
      <alignment horizontal="center" vertical="center" wrapText="1"/>
    </xf>
    <xf numFmtId="164" fontId="5" fillId="4" borderId="10" xfId="1"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10" fontId="5" fillId="12" borderId="10" xfId="0" applyNumberFormat="1" applyFont="1" applyFill="1" applyBorder="1" applyAlignment="1" applyProtection="1">
      <alignment horizontal="center" vertical="center" wrapText="1"/>
      <protection locked="0"/>
    </xf>
    <xf numFmtId="164" fontId="5" fillId="12" borderId="10" xfId="1" applyNumberFormat="1" applyFont="1" applyFill="1" applyBorder="1" applyAlignment="1">
      <alignment horizontal="center" vertical="center" wrapText="1"/>
    </xf>
    <xf numFmtId="9" fontId="5" fillId="10" borderId="10" xfId="1" applyFont="1" applyFill="1" applyBorder="1" applyAlignment="1" applyProtection="1">
      <alignment horizontal="center" vertical="center" wrapText="1"/>
      <protection locked="0"/>
    </xf>
    <xf numFmtId="9" fontId="5" fillId="12" borderId="10" xfId="1"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12"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164" fontId="5" fillId="12" borderId="10" xfId="1" applyNumberFormat="1" applyFont="1" applyFill="1" applyBorder="1" applyAlignment="1" applyProtection="1">
      <alignment horizontal="center" vertical="center" wrapText="1"/>
      <protection locked="0"/>
    </xf>
    <xf numFmtId="0" fontId="5" fillId="4" borderId="10" xfId="1" applyNumberFormat="1" applyFont="1" applyFill="1" applyBorder="1" applyAlignment="1">
      <alignment horizontal="center" vertical="center" wrapText="1"/>
    </xf>
    <xf numFmtId="0" fontId="5" fillId="12" borderId="10" xfId="1" applyNumberFormat="1" applyFont="1" applyFill="1" applyBorder="1" applyAlignment="1" applyProtection="1">
      <alignment horizontal="center" vertical="center" wrapText="1"/>
      <protection locked="0"/>
    </xf>
    <xf numFmtId="0" fontId="17" fillId="4" borderId="10" xfId="2" applyFont="1" applyFill="1" applyBorder="1" applyAlignment="1">
      <alignment horizontal="center" vertical="center" wrapText="1"/>
    </xf>
    <xf numFmtId="0" fontId="5" fillId="4" borderId="10" xfId="3" applyNumberFormat="1" applyFont="1" applyFill="1" applyBorder="1" applyAlignment="1">
      <alignment horizontal="center" vertical="center" wrapText="1"/>
    </xf>
    <xf numFmtId="0" fontId="5" fillId="4" borderId="10" xfId="2" applyFont="1" applyFill="1" applyBorder="1" applyAlignment="1">
      <alignment horizontal="center" vertical="center" wrapText="1"/>
    </xf>
    <xf numFmtId="0" fontId="5" fillId="4" borderId="10" xfId="2" applyFont="1" applyFill="1" applyBorder="1" applyAlignment="1">
      <alignment horizontal="center" vertical="center"/>
    </xf>
    <xf numFmtId="0" fontId="5" fillId="12" borderId="10" xfId="2" applyFont="1" applyFill="1" applyBorder="1" applyAlignment="1">
      <alignment horizontal="center" vertical="center" wrapText="1"/>
    </xf>
    <xf numFmtId="0" fontId="5" fillId="10" borderId="10" xfId="3" applyNumberFormat="1" applyFont="1" applyFill="1" applyBorder="1" applyAlignment="1">
      <alignment horizontal="center" vertical="center" wrapText="1"/>
    </xf>
    <xf numFmtId="164" fontId="5" fillId="12" borderId="10" xfId="3" applyNumberFormat="1" applyFont="1" applyFill="1" applyBorder="1" applyAlignment="1">
      <alignment horizontal="center" vertical="center" wrapText="1"/>
    </xf>
    <xf numFmtId="0" fontId="5" fillId="0" borderId="10" xfId="2" applyFont="1" applyBorder="1" applyAlignment="1">
      <alignment horizontal="center" vertical="center" wrapText="1"/>
    </xf>
    <xf numFmtId="164" fontId="5" fillId="4" borderId="10" xfId="1" applyNumberFormat="1" applyFont="1" applyFill="1" applyBorder="1" applyAlignment="1">
      <alignment horizontal="center" vertical="center"/>
    </xf>
    <xf numFmtId="9" fontId="5" fillId="12" borderId="10" xfId="0" applyNumberFormat="1"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1" xfId="0" applyFont="1" applyFill="1" applyBorder="1" applyAlignment="1">
      <alignment horizontal="center" vertical="center"/>
    </xf>
    <xf numFmtId="164" fontId="5" fillId="13" borderId="11"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164" fontId="5" fillId="14" borderId="11" xfId="0" applyNumberFormat="1" applyFont="1" applyFill="1" applyBorder="1" applyAlignment="1">
      <alignment horizontal="center" vertical="center" wrapText="1"/>
    </xf>
    <xf numFmtId="0" fontId="5" fillId="0" borderId="11" xfId="0" applyFont="1" applyBorder="1" applyAlignment="1">
      <alignment horizontal="center" vertical="top" wrapText="1"/>
    </xf>
    <xf numFmtId="0" fontId="5" fillId="0" borderId="10"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164" fontId="5" fillId="0" borderId="10" xfId="1" applyNumberFormat="1" applyFont="1" applyFill="1" applyBorder="1" applyAlignment="1">
      <alignment horizontal="center" vertical="center" wrapText="1"/>
    </xf>
    <xf numFmtId="0" fontId="18" fillId="0" borderId="0" xfId="0" applyFont="1"/>
    <xf numFmtId="0" fontId="17" fillId="11" borderId="8" xfId="0" applyFont="1" applyFill="1" applyBorder="1"/>
    <xf numFmtId="0" fontId="17" fillId="10" borderId="8" xfId="0" applyFont="1" applyFill="1" applyBorder="1" applyAlignment="1">
      <alignment horizontal="center"/>
    </xf>
    <xf numFmtId="0" fontId="5" fillId="0" borderId="0" xfId="4" applyFont="1" applyFill="1"/>
    <xf numFmtId="0" fontId="5" fillId="8" borderId="0" xfId="0" applyFont="1" applyFill="1" applyAlignment="1">
      <alignment horizontal="center"/>
    </xf>
    <xf numFmtId="0" fontId="5" fillId="0" borderId="9" xfId="0" applyFont="1" applyBorder="1"/>
    <xf numFmtId="0" fontId="5" fillId="0" borderId="9" xfId="4" applyFont="1" applyFill="1" applyBorder="1"/>
    <xf numFmtId="0" fontId="5" fillId="8" borderId="9" xfId="0" applyFont="1" applyFill="1" applyBorder="1" applyAlignment="1">
      <alignment horizontal="center"/>
    </xf>
    <xf numFmtId="0" fontId="8" fillId="16" borderId="12" xfId="0" applyFont="1" applyFill="1" applyBorder="1" applyAlignment="1">
      <alignment horizontal="center"/>
    </xf>
    <xf numFmtId="0" fontId="8" fillId="18" borderId="12" xfId="0" applyFont="1" applyFill="1" applyBorder="1" applyAlignment="1">
      <alignment horizontal="center"/>
    </xf>
    <xf numFmtId="0" fontId="8" fillId="2" borderId="0" xfId="0" applyFont="1" applyFill="1" applyAlignment="1">
      <alignment horizontal="center"/>
    </xf>
    <xf numFmtId="0" fontId="7" fillId="5" borderId="13" xfId="0" applyFont="1" applyFill="1" applyBorder="1" applyAlignment="1">
      <alignment horizontal="center" vertical="center"/>
    </xf>
    <xf numFmtId="0" fontId="7" fillId="0" borderId="13" xfId="0" applyFont="1" applyBorder="1" applyAlignment="1">
      <alignment horizontal="center" vertical="center"/>
    </xf>
    <xf numFmtId="9" fontId="7" fillId="0" borderId="13" xfId="0" applyNumberFormat="1" applyFont="1" applyBorder="1" applyAlignment="1">
      <alignment horizontal="center" vertical="center"/>
    </xf>
    <xf numFmtId="9" fontId="7" fillId="0" borderId="13" xfId="1" applyFont="1" applyFill="1" applyBorder="1" applyAlignment="1">
      <alignment horizontal="center" vertical="center"/>
    </xf>
    <xf numFmtId="0" fontId="7" fillId="8" borderId="1" xfId="0" applyFont="1" applyFill="1" applyBorder="1" applyAlignment="1">
      <alignment horizontal="center"/>
    </xf>
    <xf numFmtId="0" fontId="8" fillId="17" borderId="1" xfId="0" applyFont="1" applyFill="1" applyBorder="1" applyAlignment="1">
      <alignment horizontal="left" vertical="center" wrapText="1"/>
    </xf>
    <xf numFmtId="0" fontId="7" fillId="20" borderId="1" xfId="0" applyFont="1" applyFill="1" applyBorder="1" applyAlignment="1">
      <alignment horizontal="left" vertical="center"/>
    </xf>
    <xf numFmtId="0" fontId="7" fillId="3" borderId="1" xfId="0" applyFont="1" applyFill="1" applyBorder="1" applyAlignment="1">
      <alignment horizontal="left"/>
    </xf>
    <xf numFmtId="0" fontId="7" fillId="8" borderId="1" xfId="0" applyFont="1" applyFill="1" applyBorder="1" applyAlignment="1">
      <alignment horizontal="left" vertical="center"/>
    </xf>
    <xf numFmtId="3" fontId="7" fillId="8" borderId="1" xfId="0" applyNumberFormat="1" applyFont="1" applyFill="1" applyBorder="1" applyAlignment="1">
      <alignment horizontal="center"/>
    </xf>
    <xf numFmtId="3" fontId="7" fillId="0" borderId="1" xfId="0" applyNumberFormat="1" applyFont="1" applyBorder="1" applyAlignment="1">
      <alignment horizontal="center"/>
    </xf>
    <xf numFmtId="0" fontId="8" fillId="17"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0" xfId="0" applyFont="1" applyAlignment="1">
      <alignment horizontal="left" vertical="top"/>
    </xf>
    <xf numFmtId="9" fontId="7" fillId="0" borderId="13" xfId="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xf>
    <xf numFmtId="0" fontId="7" fillId="24" borderId="5" xfId="0" applyFont="1" applyFill="1" applyBorder="1" applyAlignment="1">
      <alignment horizontal="center"/>
    </xf>
    <xf numFmtId="0" fontId="7" fillId="23" borderId="5" xfId="0" applyFont="1" applyFill="1" applyBorder="1" applyAlignment="1">
      <alignment horizontal="left" vertical="top" wrapText="1"/>
    </xf>
    <xf numFmtId="0" fontId="7" fillId="23" borderId="5" xfId="0" applyFont="1" applyFill="1" applyBorder="1" applyAlignment="1">
      <alignment horizontal="left" vertical="top"/>
    </xf>
    <xf numFmtId="0" fontId="7" fillId="23" borderId="5" xfId="0" applyFont="1" applyFill="1" applyBorder="1" applyAlignment="1">
      <alignment horizontal="left"/>
    </xf>
    <xf numFmtId="0" fontId="7" fillId="23" borderId="5" xfId="0" applyFont="1" applyFill="1" applyBorder="1" applyAlignment="1">
      <alignment horizontal="left" wrapText="1"/>
    </xf>
    <xf numFmtId="0" fontId="7" fillId="23" borderId="5" xfId="0" applyFont="1" applyFill="1" applyBorder="1" applyAlignment="1">
      <alignment horizontal="left" vertical="center" wrapText="1"/>
    </xf>
    <xf numFmtId="3" fontId="12" fillId="22" borderId="1" xfId="2" applyNumberFormat="1" applyFont="1" applyFill="1" applyBorder="1" applyAlignment="1">
      <alignment vertical="center" wrapText="1"/>
    </xf>
    <xf numFmtId="0" fontId="12" fillId="22" borderId="1" xfId="0" applyFont="1" applyFill="1" applyBorder="1" applyAlignment="1">
      <alignment horizontal="left"/>
    </xf>
    <xf numFmtId="9" fontId="7" fillId="3" borderId="1" xfId="1" applyFont="1" applyFill="1" applyBorder="1" applyAlignment="1">
      <alignment horizontal="center" vertical="center"/>
    </xf>
    <xf numFmtId="0" fontId="7" fillId="20" borderId="1" xfId="0" applyFont="1" applyFill="1" applyBorder="1" applyAlignment="1">
      <alignment horizontal="center" wrapText="1"/>
    </xf>
    <xf numFmtId="0" fontId="7" fillId="26" borderId="5" xfId="0" applyFont="1" applyFill="1" applyBorder="1" applyAlignment="1">
      <alignment horizontal="center"/>
    </xf>
    <xf numFmtId="0" fontId="7" fillId="24" borderId="5" xfId="0" applyFont="1" applyFill="1" applyBorder="1" applyAlignment="1">
      <alignment horizontal="center" vertical="center"/>
    </xf>
    <xf numFmtId="0" fontId="7" fillId="23" borderId="5" xfId="0" applyFont="1" applyFill="1" applyBorder="1" applyAlignment="1">
      <alignment horizontal="center" vertical="center"/>
    </xf>
    <xf numFmtId="0" fontId="7" fillId="23" borderId="5" xfId="0" applyFont="1" applyFill="1" applyBorder="1" applyAlignment="1">
      <alignment vertical="top"/>
    </xf>
    <xf numFmtId="0" fontId="7" fillId="23" borderId="5" xfId="0" applyFont="1" applyFill="1" applyBorder="1" applyAlignment="1">
      <alignment vertical="top" wrapText="1"/>
    </xf>
    <xf numFmtId="0" fontId="7" fillId="22" borderId="1" xfId="0" applyFont="1" applyFill="1" applyBorder="1" applyAlignment="1">
      <alignment vertical="top"/>
    </xf>
    <xf numFmtId="0" fontId="7" fillId="27" borderId="1" xfId="0" applyFont="1" applyFill="1" applyBorder="1" applyAlignment="1">
      <alignment vertical="top"/>
    </xf>
    <xf numFmtId="0" fontId="7" fillId="8" borderId="5" xfId="0" applyFont="1" applyFill="1" applyBorder="1" applyAlignment="1">
      <alignment horizontal="center"/>
    </xf>
    <xf numFmtId="0" fontId="7" fillId="7" borderId="1" xfId="0" applyFont="1" applyFill="1" applyBorder="1" applyAlignment="1">
      <alignment horizontal="center"/>
    </xf>
    <xf numFmtId="0" fontId="7" fillId="25" borderId="0" xfId="0" applyFont="1" applyFill="1" applyAlignment="1">
      <alignment vertical="top"/>
    </xf>
    <xf numFmtId="9" fontId="7" fillId="8" borderId="1" xfId="1" applyFont="1" applyFill="1" applyBorder="1" applyAlignment="1">
      <alignment horizontal="center"/>
    </xf>
    <xf numFmtId="0" fontId="7" fillId="3" borderId="1" xfId="0" applyFont="1" applyFill="1" applyBorder="1" applyAlignment="1">
      <alignment vertical="top"/>
    </xf>
    <xf numFmtId="0" fontId="7" fillId="28" borderId="5" xfId="0" applyFont="1" applyFill="1" applyBorder="1" applyAlignment="1">
      <alignment vertical="top"/>
    </xf>
    <xf numFmtId="0" fontId="7" fillId="3" borderId="1" xfId="0" applyFont="1" applyFill="1" applyBorder="1" applyAlignment="1">
      <alignment horizontal="left" vertical="top"/>
    </xf>
    <xf numFmtId="0" fontId="7" fillId="28" borderId="5" xfId="0" applyFont="1" applyFill="1" applyBorder="1" applyAlignment="1">
      <alignment horizontal="left" vertical="top" wrapText="1"/>
    </xf>
    <xf numFmtId="0" fontId="7" fillId="28" borderId="5" xfId="0" applyFont="1" applyFill="1" applyBorder="1" applyAlignment="1">
      <alignment horizontal="left"/>
    </xf>
    <xf numFmtId="0" fontId="7" fillId="3" borderId="1" xfId="0" applyFont="1" applyFill="1" applyBorder="1" applyAlignment="1">
      <alignment horizontal="left" vertical="top" wrapText="1"/>
    </xf>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7" fillId="20" borderId="1" xfId="0" applyFont="1" applyFill="1" applyBorder="1" applyAlignment="1">
      <alignment vertical="top" wrapText="1"/>
    </xf>
    <xf numFmtId="0" fontId="0" fillId="8" borderId="1" xfId="0" applyFill="1" applyBorder="1" applyAlignment="1">
      <alignment horizontal="center" vertical="center"/>
    </xf>
    <xf numFmtId="0" fontId="0" fillId="8" borderId="1" xfId="0" applyFill="1" applyBorder="1" applyAlignment="1">
      <alignment horizontal="center"/>
    </xf>
    <xf numFmtId="0" fontId="7" fillId="8" borderId="5" xfId="0" applyFont="1" applyFill="1" applyBorder="1" applyAlignment="1">
      <alignment horizontal="center" vertical="center"/>
    </xf>
    <xf numFmtId="9" fontId="7" fillId="8" borderId="5" xfId="0" applyNumberFormat="1" applyFont="1" applyFill="1" applyBorder="1" applyAlignment="1">
      <alignment horizontal="center"/>
    </xf>
    <xf numFmtId="0" fontId="7" fillId="29" borderId="5" xfId="0" applyFont="1" applyFill="1" applyBorder="1" applyAlignment="1">
      <alignment horizontal="center"/>
    </xf>
    <xf numFmtId="0" fontId="12" fillId="30" borderId="1" xfId="0" applyFont="1" applyFill="1" applyBorder="1" applyAlignment="1">
      <alignment horizontal="center"/>
    </xf>
    <xf numFmtId="0" fontId="7" fillId="30" borderId="1" xfId="0" applyFont="1" applyFill="1" applyBorder="1" applyAlignment="1">
      <alignment horizontal="center"/>
    </xf>
    <xf numFmtId="0" fontId="8" fillId="17" borderId="12" xfId="0" applyFont="1" applyFill="1" applyBorder="1" applyAlignment="1">
      <alignment horizontal="center"/>
    </xf>
    <xf numFmtId="0" fontId="4" fillId="0" borderId="0" xfId="0" applyFont="1" applyAlignment="1">
      <alignment horizontal="center" vertical="center"/>
    </xf>
    <xf numFmtId="0" fontId="8" fillId="2" borderId="0" xfId="0" applyFont="1" applyFill="1" applyAlignment="1">
      <alignment horizontal="center"/>
    </xf>
    <xf numFmtId="0" fontId="10" fillId="17" borderId="12" xfId="0" applyFont="1" applyFill="1" applyBorder="1" applyAlignment="1">
      <alignment horizontal="center"/>
    </xf>
    <xf numFmtId="0" fontId="10" fillId="17" borderId="12" xfId="0" applyFont="1" applyFill="1" applyBorder="1" applyAlignment="1">
      <alignment horizontal="left"/>
    </xf>
    <xf numFmtId="0" fontId="10" fillId="16" borderId="12" xfId="0" applyFont="1" applyFill="1" applyBorder="1" applyAlignment="1">
      <alignment horizontal="center"/>
    </xf>
    <xf numFmtId="0" fontId="10" fillId="16" borderId="12" xfId="0" applyFont="1" applyFill="1" applyBorder="1" applyAlignment="1">
      <alignment horizontal="left" vertical="top"/>
    </xf>
    <xf numFmtId="0" fontId="10" fillId="18" borderId="12" xfId="0" applyFont="1" applyFill="1" applyBorder="1" applyAlignment="1">
      <alignment horizontal="center"/>
    </xf>
    <xf numFmtId="0" fontId="19" fillId="0" borderId="0" xfId="0" applyFont="1" applyAlignment="1">
      <alignment horizontal="center" vertical="center"/>
    </xf>
    <xf numFmtId="0" fontId="19" fillId="0" borderId="0" xfId="0" applyFont="1" applyAlignment="1">
      <alignment horizontal="left" vertical="center"/>
    </xf>
    <xf numFmtId="0" fontId="4" fillId="0" borderId="0" xfId="0" applyFont="1" applyAlignment="1">
      <alignment horizontal="left"/>
    </xf>
  </cellXfs>
  <cellStyles count="9">
    <cellStyle name="Bueno" xfId="4" builtinId="26"/>
    <cellStyle name="Moneda 2" xfId="6" xr:uid="{00000000-0005-0000-0000-000001000000}"/>
    <cellStyle name="Moneda 2 2" xfId="8" xr:uid="{00000000-0005-0000-0000-000002000000}"/>
    <cellStyle name="Normal" xfId="0" builtinId="0"/>
    <cellStyle name="Normal 2" xfId="2" xr:uid="{00000000-0005-0000-0000-000004000000}"/>
    <cellStyle name="Normal 3" xfId="5" xr:uid="{00000000-0005-0000-0000-000005000000}"/>
    <cellStyle name="Normal 3 2" xfId="7" xr:uid="{00000000-0005-0000-0000-000006000000}"/>
    <cellStyle name="Porcentaje" xfId="1" builtinId="5"/>
    <cellStyle name="Porcentaje 2"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styles" Target="styles.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vier.hernandez/Downloads/11%20PP%202023%20Mantenimiento%20a%20la%20Infraestructura%20n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fmartinez/Downloads/SEJ-PEP-19%2001.08.22%20PP%20Recuperaci&#243;n%20y%20mantenimiento%20de%20espacios%20p&#250;blicos%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1%20PP%202023%20IMPLAN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2%20PP%202023%20Promoci&#243;n%20de%20obra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3%20PP%202023%20FIDETE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4%20PP%202023%20Atenci&#243;n%20Integral%20contra%20la%20Pobrez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5%20PP%202023%20Bienestar%20Anim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6%20PP%202023%20Promoci&#243;n%20Cultur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7%20PP%202023%20Promoci&#243;n%20e%20Impulso%20al%20deporte%20y%20la%20recrea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8%20PP%202023%20Salud%20Contig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9%20PP%202023%20Salud%20Men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1%20PP%202023%20Mantenimiento%20a%20la%20Infraestructur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0%20PP%202023%20Monterrey%20Contig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1%20PP%202023%20Modelo%20Integral%20de%20Atenci&#243;n%20a%20la%20Primera%20Infanci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2%20PP%202023%20Juntas%20y%20Juntos%20por%20tu%20escuel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3%20PP%202023%20Transversalizando%20IS%20y%20PG.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4%20PP%202023%20Adulto%20Mayo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5%20PP%202023%20Asistencia%20Soci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6%20PP%202023%20Bienestar%20Familiar.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7%20PP%202023%20Familias%20construyendo%20paz.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8%20PP%202023%20Atenci&#243;n%20Integra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9%20PP%202023%20Protecci&#243;n%20a%20la%20infancia,%20adolescencia%20y%20famil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2%20PP%202023%20Movilidad.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0%20PP%202023%20Protecci&#243;n%20de%20NNA%20Vulnerado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INJURE%204/Downloads/IJR_Propuesta_MIRS_2023%20(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1%20PP%202023%20Juventud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2%20PP%202023%20Mujer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3%20PP%202023%20Protecci&#243;n%20Civ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4%20PP%202023%20Desarrollo%20Orient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5%20PP%202023%20Desarrollo%20Compac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6%20PP%202023%20Recuperaci&#243;n%20Verd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7%20PP%202023%20Desarrollo%20Verd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8%20PP%202023%20Mty%20Cero%20Residu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Relación MIR y POA "/>
      <sheetName val="Hoja2"/>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Árbol de Problemas"/>
      <sheetName val="Árbol de Objetivos"/>
      <sheetName val="MIR"/>
      <sheetName val="Hoja2"/>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Hoja2"/>
      <sheetName val="Indicadore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_nolisto"/>
      <sheetName val="Formato Árbol Objetivos"/>
      <sheetName val="Formato MIR"/>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topLeftCell="A43" workbookViewId="0">
      <selection activeCell="A56" sqref="A56:XFD56"/>
    </sheetView>
  </sheetViews>
  <sheetFormatPr baseColWidth="10" defaultColWidth="11.44140625" defaultRowHeight="14.4" x14ac:dyDescent="0.3"/>
  <cols>
    <col min="1" max="16384" width="11.44140625" style="4"/>
  </cols>
  <sheetData>
    <row r="1" spans="1:8" ht="18" x14ac:dyDescent="0.35">
      <c r="A1" s="145" t="s">
        <v>2143</v>
      </c>
    </row>
    <row r="2" spans="1:8" x14ac:dyDescent="0.3">
      <c r="A2" s="146" t="s">
        <v>2144</v>
      </c>
      <c r="B2" s="146"/>
      <c r="C2" s="146"/>
      <c r="D2" s="146"/>
      <c r="E2" s="146"/>
      <c r="F2" s="146"/>
      <c r="G2" s="146"/>
      <c r="H2" s="147" t="s">
        <v>9</v>
      </c>
    </row>
    <row r="3" spans="1:8" x14ac:dyDescent="0.3">
      <c r="B3" s="4" t="s">
        <v>2145</v>
      </c>
      <c r="C3" s="148"/>
      <c r="H3" s="149" t="s">
        <v>57</v>
      </c>
    </row>
    <row r="4" spans="1:8" x14ac:dyDescent="0.3">
      <c r="C4" s="148" t="s">
        <v>2146</v>
      </c>
      <c r="H4" s="149" t="s">
        <v>2147</v>
      </c>
    </row>
    <row r="5" spans="1:8" x14ac:dyDescent="0.3">
      <c r="C5" s="148" t="s">
        <v>2148</v>
      </c>
      <c r="H5" s="149" t="s">
        <v>2149</v>
      </c>
    </row>
    <row r="6" spans="1:8" x14ac:dyDescent="0.3">
      <c r="C6" s="148" t="s">
        <v>2150</v>
      </c>
      <c r="H6" s="149" t="s">
        <v>2151</v>
      </c>
    </row>
    <row r="7" spans="1:8" x14ac:dyDescent="0.3">
      <c r="B7" s="4" t="s">
        <v>2152</v>
      </c>
      <c r="C7" s="148"/>
      <c r="H7" s="149" t="s">
        <v>52</v>
      </c>
    </row>
    <row r="8" spans="1:8" x14ac:dyDescent="0.3">
      <c r="C8" s="148" t="s">
        <v>2153</v>
      </c>
      <c r="H8" s="149" t="s">
        <v>2154</v>
      </c>
    </row>
    <row r="9" spans="1:8" x14ac:dyDescent="0.3">
      <c r="C9" s="148" t="s">
        <v>2155</v>
      </c>
      <c r="H9" s="149" t="s">
        <v>204</v>
      </c>
    </row>
    <row r="10" spans="1:8" x14ac:dyDescent="0.3">
      <c r="C10" s="148" t="s">
        <v>2156</v>
      </c>
      <c r="H10" s="149" t="s">
        <v>2157</v>
      </c>
    </row>
    <row r="11" spans="1:8" x14ac:dyDescent="0.3">
      <c r="B11" s="148" t="s">
        <v>2158</v>
      </c>
      <c r="C11" s="148"/>
      <c r="H11" s="149" t="s">
        <v>10</v>
      </c>
    </row>
    <row r="12" spans="1:8" x14ac:dyDescent="0.3">
      <c r="B12" s="4" t="s">
        <v>2159</v>
      </c>
      <c r="H12" s="149" t="s">
        <v>44</v>
      </c>
    </row>
    <row r="13" spans="1:8" x14ac:dyDescent="0.3">
      <c r="B13" s="4" t="s">
        <v>2160</v>
      </c>
      <c r="C13" s="148"/>
      <c r="H13" s="149" t="s">
        <v>34</v>
      </c>
    </row>
    <row r="14" spans="1:8" x14ac:dyDescent="0.3">
      <c r="A14" s="146" t="s">
        <v>2161</v>
      </c>
      <c r="B14" s="146"/>
      <c r="C14" s="146"/>
      <c r="D14" s="146"/>
      <c r="E14" s="146"/>
      <c r="F14" s="146"/>
      <c r="G14" s="146"/>
      <c r="H14" s="147" t="s">
        <v>245</v>
      </c>
    </row>
    <row r="15" spans="1:8" x14ac:dyDescent="0.3">
      <c r="B15" s="4" t="s">
        <v>2162</v>
      </c>
      <c r="C15" s="148"/>
      <c r="H15" s="149" t="s">
        <v>282</v>
      </c>
    </row>
    <row r="16" spans="1:8" x14ac:dyDescent="0.3">
      <c r="C16" s="148" t="s">
        <v>2163</v>
      </c>
      <c r="H16" s="149" t="s">
        <v>2164</v>
      </c>
    </row>
    <row r="17" spans="1:8" x14ac:dyDescent="0.3">
      <c r="C17" s="148" t="s">
        <v>2165</v>
      </c>
      <c r="H17" s="149" t="s">
        <v>2166</v>
      </c>
    </row>
    <row r="18" spans="1:8" x14ac:dyDescent="0.3">
      <c r="C18" s="148" t="s">
        <v>2167</v>
      </c>
      <c r="H18" s="149" t="s">
        <v>2168</v>
      </c>
    </row>
    <row r="19" spans="1:8" x14ac:dyDescent="0.3">
      <c r="C19" s="148" t="s">
        <v>2169</v>
      </c>
      <c r="H19" s="149" t="s">
        <v>2170</v>
      </c>
    </row>
    <row r="20" spans="1:8" x14ac:dyDescent="0.3">
      <c r="C20" s="148" t="s">
        <v>2171</v>
      </c>
      <c r="H20" s="149" t="s">
        <v>2172</v>
      </c>
    </row>
    <row r="21" spans="1:8" x14ac:dyDescent="0.3">
      <c r="B21" s="4" t="s">
        <v>2173</v>
      </c>
      <c r="C21" s="148"/>
      <c r="H21" s="149" t="s">
        <v>246</v>
      </c>
    </row>
    <row r="22" spans="1:8" x14ac:dyDescent="0.3">
      <c r="C22" s="148" t="s">
        <v>2174</v>
      </c>
      <c r="H22" s="149" t="s">
        <v>354</v>
      </c>
    </row>
    <row r="23" spans="1:8" x14ac:dyDescent="0.3">
      <c r="C23" s="148" t="s">
        <v>2175</v>
      </c>
      <c r="H23" s="149" t="s">
        <v>2176</v>
      </c>
    </row>
    <row r="24" spans="1:8" x14ac:dyDescent="0.3">
      <c r="C24" s="148" t="s">
        <v>2177</v>
      </c>
      <c r="H24" s="149" t="s">
        <v>2178</v>
      </c>
    </row>
    <row r="25" spans="1:8" x14ac:dyDescent="0.3">
      <c r="C25" s="148" t="s">
        <v>2179</v>
      </c>
      <c r="H25" s="149" t="s">
        <v>2180</v>
      </c>
    </row>
    <row r="26" spans="1:8" x14ac:dyDescent="0.3">
      <c r="C26" s="148" t="s">
        <v>2181</v>
      </c>
      <c r="H26" s="149" t="s">
        <v>2182</v>
      </c>
    </row>
    <row r="27" spans="1:8" x14ac:dyDescent="0.3">
      <c r="C27" s="148" t="s">
        <v>2183</v>
      </c>
      <c r="H27" s="149" t="s">
        <v>2184</v>
      </c>
    </row>
    <row r="28" spans="1:8" x14ac:dyDescent="0.3">
      <c r="B28" s="4" t="s">
        <v>2185</v>
      </c>
      <c r="C28" s="148"/>
      <c r="H28" s="149" t="s">
        <v>316</v>
      </c>
    </row>
    <row r="29" spans="1:8" x14ac:dyDescent="0.3">
      <c r="B29" s="4" t="s">
        <v>2160</v>
      </c>
      <c r="C29" s="148"/>
      <c r="H29" s="149" t="s">
        <v>34</v>
      </c>
    </row>
    <row r="30" spans="1:8" x14ac:dyDescent="0.3">
      <c r="A30" s="146" t="s">
        <v>2186</v>
      </c>
      <c r="B30" s="146"/>
      <c r="C30" s="146"/>
      <c r="D30" s="146"/>
      <c r="E30" s="146"/>
      <c r="F30" s="146"/>
      <c r="G30" s="146"/>
      <c r="H30" s="147" t="s">
        <v>714</v>
      </c>
    </row>
    <row r="31" spans="1:8" x14ac:dyDescent="0.3">
      <c r="B31" s="4" t="s">
        <v>2187</v>
      </c>
      <c r="C31" s="148"/>
      <c r="H31" s="149" t="s">
        <v>715</v>
      </c>
    </row>
    <row r="32" spans="1:8" x14ac:dyDescent="0.3">
      <c r="B32" s="4" t="s">
        <v>2188</v>
      </c>
      <c r="C32" s="148"/>
      <c r="H32" s="149" t="s">
        <v>722</v>
      </c>
    </row>
    <row r="33" spans="1:8" x14ac:dyDescent="0.3">
      <c r="B33" s="4" t="s">
        <v>2189</v>
      </c>
      <c r="C33" s="148"/>
      <c r="H33" s="149" t="s">
        <v>732</v>
      </c>
    </row>
    <row r="34" spans="1:8" x14ac:dyDescent="0.3">
      <c r="B34" s="4" t="s">
        <v>2190</v>
      </c>
      <c r="C34" s="148"/>
      <c r="H34" s="149" t="s">
        <v>727</v>
      </c>
    </row>
    <row r="35" spans="1:8" x14ac:dyDescent="0.3">
      <c r="B35" s="4" t="s">
        <v>2160</v>
      </c>
      <c r="C35" s="148"/>
      <c r="H35" s="149" t="s">
        <v>34</v>
      </c>
    </row>
    <row r="36" spans="1:8" x14ac:dyDescent="0.3">
      <c r="A36" s="146" t="s">
        <v>2191</v>
      </c>
      <c r="B36" s="146"/>
      <c r="C36" s="146"/>
      <c r="D36" s="146"/>
      <c r="E36" s="146"/>
      <c r="F36" s="146"/>
      <c r="G36" s="146"/>
      <c r="H36" s="147" t="s">
        <v>385</v>
      </c>
    </row>
    <row r="37" spans="1:8" x14ac:dyDescent="0.3">
      <c r="B37" s="4" t="s">
        <v>2192</v>
      </c>
      <c r="C37" s="148"/>
      <c r="H37" s="149" t="s">
        <v>386</v>
      </c>
    </row>
    <row r="38" spans="1:8" x14ac:dyDescent="0.3">
      <c r="C38" s="148" t="s">
        <v>2193</v>
      </c>
      <c r="H38" s="149" t="s">
        <v>2194</v>
      </c>
    </row>
    <row r="39" spans="1:8" x14ac:dyDescent="0.3">
      <c r="C39" s="148" t="s">
        <v>2195</v>
      </c>
      <c r="H39" s="149" t="s">
        <v>2196</v>
      </c>
    </row>
    <row r="40" spans="1:8" x14ac:dyDescent="0.3">
      <c r="C40" s="148" t="s">
        <v>2197</v>
      </c>
      <c r="H40" s="149" t="s">
        <v>2198</v>
      </c>
    </row>
    <row r="41" spans="1:8" x14ac:dyDescent="0.3">
      <c r="C41" s="148" t="s">
        <v>2199</v>
      </c>
      <c r="H41" s="149" t="s">
        <v>2200</v>
      </c>
    </row>
    <row r="42" spans="1:8" x14ac:dyDescent="0.3">
      <c r="B42" s="4" t="s">
        <v>2201</v>
      </c>
      <c r="C42" s="148"/>
      <c r="H42" s="149" t="s">
        <v>451</v>
      </c>
    </row>
    <row r="43" spans="1:8" x14ac:dyDescent="0.3">
      <c r="C43" s="148" t="s">
        <v>2202</v>
      </c>
      <c r="H43" s="149" t="s">
        <v>2203</v>
      </c>
    </row>
    <row r="44" spans="1:8" x14ac:dyDescent="0.3">
      <c r="C44" s="148" t="s">
        <v>2204</v>
      </c>
      <c r="H44" s="149" t="s">
        <v>2205</v>
      </c>
    </row>
    <row r="45" spans="1:8" x14ac:dyDescent="0.3">
      <c r="B45" s="4" t="s">
        <v>2206</v>
      </c>
      <c r="C45" s="148"/>
      <c r="H45" s="149" t="s">
        <v>414</v>
      </c>
    </row>
    <row r="46" spans="1:8" x14ac:dyDescent="0.3">
      <c r="C46" s="148" t="s">
        <v>2207</v>
      </c>
      <c r="H46" s="149" t="s">
        <v>2208</v>
      </c>
    </row>
    <row r="47" spans="1:8" x14ac:dyDescent="0.3">
      <c r="C47" s="148" t="s">
        <v>2209</v>
      </c>
      <c r="H47" s="149" t="s">
        <v>691</v>
      </c>
    </row>
    <row r="48" spans="1:8" x14ac:dyDescent="0.3">
      <c r="C48" s="148" t="s">
        <v>2210</v>
      </c>
      <c r="H48" s="149" t="s">
        <v>2211</v>
      </c>
    </row>
    <row r="49" spans="1:8" x14ac:dyDescent="0.3">
      <c r="C49" s="148" t="s">
        <v>2212</v>
      </c>
      <c r="H49" s="149" t="s">
        <v>2213</v>
      </c>
    </row>
    <row r="50" spans="1:8" x14ac:dyDescent="0.3">
      <c r="B50" s="4" t="s">
        <v>2214</v>
      </c>
      <c r="C50" s="148"/>
      <c r="H50" s="149" t="s">
        <v>499</v>
      </c>
    </row>
    <row r="51" spans="1:8" x14ac:dyDescent="0.3">
      <c r="A51" s="146" t="s">
        <v>2215</v>
      </c>
      <c r="B51" s="146"/>
      <c r="C51" s="146"/>
      <c r="D51" s="146"/>
      <c r="E51" s="146"/>
      <c r="F51" s="146"/>
      <c r="G51" s="146"/>
      <c r="H51" s="147" t="s">
        <v>96</v>
      </c>
    </row>
    <row r="52" spans="1:8" x14ac:dyDescent="0.3">
      <c r="B52" s="4" t="s">
        <v>2216</v>
      </c>
      <c r="C52" s="148"/>
      <c r="H52" s="149" t="s">
        <v>97</v>
      </c>
    </row>
    <row r="53" spans="1:8" x14ac:dyDescent="0.3">
      <c r="B53" s="4" t="s">
        <v>2217</v>
      </c>
      <c r="C53" s="148"/>
      <c r="H53" s="149" t="s">
        <v>102</v>
      </c>
    </row>
    <row r="54" spans="1:8" x14ac:dyDescent="0.3">
      <c r="B54" s="4" t="s">
        <v>2218</v>
      </c>
      <c r="C54" s="148"/>
      <c r="H54" s="149" t="s">
        <v>107</v>
      </c>
    </row>
    <row r="55" spans="1:8" x14ac:dyDescent="0.3">
      <c r="B55" s="4" t="s">
        <v>2160</v>
      </c>
      <c r="C55" s="148"/>
      <c r="H55" s="149" t="s">
        <v>34</v>
      </c>
    </row>
    <row r="56" spans="1:8" x14ac:dyDescent="0.3">
      <c r="A56" s="146" t="s">
        <v>2219</v>
      </c>
      <c r="B56" s="146"/>
      <c r="C56" s="146"/>
      <c r="D56" s="146"/>
      <c r="E56" s="146"/>
      <c r="F56" s="146"/>
      <c r="G56" s="146"/>
      <c r="H56" s="147" t="s">
        <v>193</v>
      </c>
    </row>
    <row r="57" spans="1:8" x14ac:dyDescent="0.3">
      <c r="B57" s="4" t="s">
        <v>2220</v>
      </c>
      <c r="C57" s="148"/>
      <c r="H57" s="149" t="s">
        <v>214</v>
      </c>
    </row>
    <row r="58" spans="1:8" x14ac:dyDescent="0.3">
      <c r="C58" s="148" t="s">
        <v>2221</v>
      </c>
      <c r="H58" s="149" t="s">
        <v>211</v>
      </c>
    </row>
    <row r="59" spans="1:8" x14ac:dyDescent="0.3">
      <c r="C59" s="148" t="s">
        <v>2222</v>
      </c>
      <c r="H59" s="149" t="s">
        <v>204</v>
      </c>
    </row>
    <row r="60" spans="1:8" x14ac:dyDescent="0.3">
      <c r="B60" s="4" t="s">
        <v>2223</v>
      </c>
      <c r="C60" s="148"/>
      <c r="H60" s="149" t="s">
        <v>217</v>
      </c>
    </row>
    <row r="61" spans="1:8" x14ac:dyDescent="0.3">
      <c r="C61" s="148" t="s">
        <v>2224</v>
      </c>
      <c r="H61" s="149" t="s">
        <v>238</v>
      </c>
    </row>
    <row r="62" spans="1:8" x14ac:dyDescent="0.3">
      <c r="C62" s="148" t="s">
        <v>2225</v>
      </c>
      <c r="H62" s="149" t="s">
        <v>229</v>
      </c>
    </row>
    <row r="63" spans="1:8" x14ac:dyDescent="0.3">
      <c r="C63" s="148" t="s">
        <v>2226</v>
      </c>
      <c r="H63" s="149" t="s">
        <v>242</v>
      </c>
    </row>
    <row r="64" spans="1:8" x14ac:dyDescent="0.3">
      <c r="C64" s="148" t="s">
        <v>2227</v>
      </c>
      <c r="H64" s="149" t="s">
        <v>234</v>
      </c>
    </row>
    <row r="65" spans="1:8" x14ac:dyDescent="0.3">
      <c r="C65" s="148" t="s">
        <v>2228</v>
      </c>
      <c r="H65" s="149" t="s">
        <v>235</v>
      </c>
    </row>
    <row r="66" spans="1:8" x14ac:dyDescent="0.3">
      <c r="B66" s="4" t="s">
        <v>2229</v>
      </c>
      <c r="C66" s="148"/>
      <c r="H66" s="149" t="s">
        <v>194</v>
      </c>
    </row>
    <row r="67" spans="1:8" x14ac:dyDescent="0.3">
      <c r="B67" s="4" t="s">
        <v>2160</v>
      </c>
      <c r="C67" s="148"/>
      <c r="H67" s="149" t="s">
        <v>34</v>
      </c>
    </row>
    <row r="68" spans="1:8" x14ac:dyDescent="0.3">
      <c r="A68" s="146" t="s">
        <v>2230</v>
      </c>
      <c r="B68" s="146"/>
      <c r="C68" s="146"/>
      <c r="D68" s="146"/>
      <c r="E68" s="146"/>
      <c r="F68" s="146"/>
      <c r="G68" s="146"/>
      <c r="H68" s="147" t="s">
        <v>116</v>
      </c>
    </row>
    <row r="69" spans="1:8" x14ac:dyDescent="0.3">
      <c r="B69" s="4" t="s">
        <v>2231</v>
      </c>
      <c r="C69" s="148"/>
      <c r="H69" s="149" t="s">
        <v>121</v>
      </c>
    </row>
    <row r="70" spans="1:8" x14ac:dyDescent="0.3">
      <c r="B70" s="4" t="s">
        <v>2232</v>
      </c>
      <c r="C70" s="148"/>
      <c r="H70" s="149" t="s">
        <v>129</v>
      </c>
    </row>
    <row r="71" spans="1:8" x14ac:dyDescent="0.3">
      <c r="B71" s="4" t="s">
        <v>2233</v>
      </c>
      <c r="C71" s="148"/>
      <c r="H71" s="149" t="s">
        <v>125</v>
      </c>
    </row>
    <row r="72" spans="1:8" x14ac:dyDescent="0.3">
      <c r="B72" s="4" t="s">
        <v>2234</v>
      </c>
      <c r="C72" s="148"/>
      <c r="H72" s="149" t="s">
        <v>117</v>
      </c>
    </row>
    <row r="73" spans="1:8" x14ac:dyDescent="0.3">
      <c r="B73" s="4" t="s">
        <v>2235</v>
      </c>
      <c r="C73" s="148"/>
      <c r="H73" s="149" t="s">
        <v>134</v>
      </c>
    </row>
    <row r="74" spans="1:8" x14ac:dyDescent="0.3">
      <c r="B74" s="4" t="s">
        <v>2160</v>
      </c>
      <c r="C74" s="148"/>
      <c r="H74" s="149" t="s">
        <v>34</v>
      </c>
    </row>
    <row r="75" spans="1:8" x14ac:dyDescent="0.3">
      <c r="A75" s="146" t="s">
        <v>2236</v>
      </c>
      <c r="B75" s="146"/>
      <c r="C75" s="146"/>
      <c r="D75" s="146"/>
      <c r="E75" s="146"/>
      <c r="F75" s="146"/>
      <c r="G75" s="146"/>
      <c r="H75" s="147" t="s">
        <v>505</v>
      </c>
    </row>
    <row r="76" spans="1:8" x14ac:dyDescent="0.3">
      <c r="B76" s="4" t="s">
        <v>2237</v>
      </c>
      <c r="C76" s="148"/>
      <c r="H76" s="149" t="s">
        <v>564</v>
      </c>
    </row>
    <row r="77" spans="1:8" x14ac:dyDescent="0.3">
      <c r="C77" s="148" t="s">
        <v>2238</v>
      </c>
      <c r="H77" s="149" t="s">
        <v>2239</v>
      </c>
    </row>
    <row r="78" spans="1:8" x14ac:dyDescent="0.3">
      <c r="C78" s="148" t="s">
        <v>2240</v>
      </c>
      <c r="H78" s="149" t="s">
        <v>2241</v>
      </c>
    </row>
    <row r="79" spans="1:8" x14ac:dyDescent="0.3">
      <c r="C79" s="148" t="s">
        <v>2242</v>
      </c>
      <c r="H79" s="149" t="s">
        <v>2243</v>
      </c>
    </row>
    <row r="80" spans="1:8" x14ac:dyDescent="0.3">
      <c r="B80" s="4" t="s">
        <v>2244</v>
      </c>
      <c r="C80" s="148"/>
      <c r="H80" s="149" t="s">
        <v>2245</v>
      </c>
    </row>
    <row r="81" spans="1:8" x14ac:dyDescent="0.3">
      <c r="C81" s="148" t="s">
        <v>2246</v>
      </c>
      <c r="H81" s="149" t="s">
        <v>2247</v>
      </c>
    </row>
    <row r="82" spans="1:8" x14ac:dyDescent="0.3">
      <c r="C82" s="148" t="s">
        <v>2248</v>
      </c>
      <c r="H82" s="149" t="s">
        <v>2249</v>
      </c>
    </row>
    <row r="83" spans="1:8" x14ac:dyDescent="0.3">
      <c r="B83" s="4" t="s">
        <v>2250</v>
      </c>
      <c r="C83" s="148"/>
      <c r="H83" s="149" t="s">
        <v>536</v>
      </c>
    </row>
    <row r="84" spans="1:8" x14ac:dyDescent="0.3">
      <c r="C84" s="148" t="s">
        <v>2251</v>
      </c>
      <c r="H84" s="149" t="s">
        <v>2252</v>
      </c>
    </row>
    <row r="85" spans="1:8" x14ac:dyDescent="0.3">
      <c r="C85" s="148" t="s">
        <v>2253</v>
      </c>
      <c r="H85" s="149" t="s">
        <v>2254</v>
      </c>
    </row>
    <row r="86" spans="1:8" x14ac:dyDescent="0.3">
      <c r="C86" s="148" t="s">
        <v>2255</v>
      </c>
      <c r="H86" s="149" t="s">
        <v>2256</v>
      </c>
    </row>
    <row r="87" spans="1:8" x14ac:dyDescent="0.3">
      <c r="B87" s="4" t="s">
        <v>2160</v>
      </c>
      <c r="C87" s="148"/>
      <c r="H87" s="149" t="s">
        <v>34</v>
      </c>
    </row>
    <row r="88" spans="1:8" x14ac:dyDescent="0.3">
      <c r="A88" s="146" t="s">
        <v>2257</v>
      </c>
      <c r="B88" s="146"/>
      <c r="C88" s="146"/>
      <c r="D88" s="146"/>
      <c r="E88" s="146"/>
      <c r="F88" s="146"/>
      <c r="G88" s="146"/>
      <c r="H88" s="147" t="s">
        <v>144</v>
      </c>
    </row>
    <row r="89" spans="1:8" x14ac:dyDescent="0.3">
      <c r="B89" s="4" t="s">
        <v>2258</v>
      </c>
      <c r="C89" s="148"/>
      <c r="H89" s="149" t="s">
        <v>169</v>
      </c>
    </row>
    <row r="90" spans="1:8" x14ac:dyDescent="0.3">
      <c r="C90" s="148" t="s">
        <v>2259</v>
      </c>
      <c r="H90" s="149" t="s">
        <v>2260</v>
      </c>
    </row>
    <row r="91" spans="1:8" x14ac:dyDescent="0.3">
      <c r="C91" s="148" t="s">
        <v>2261</v>
      </c>
      <c r="H91" s="149" t="s">
        <v>145</v>
      </c>
    </row>
    <row r="92" spans="1:8" x14ac:dyDescent="0.3">
      <c r="B92" s="4" t="s">
        <v>2262</v>
      </c>
      <c r="C92" s="148"/>
      <c r="H92" s="149" t="s">
        <v>184</v>
      </c>
    </row>
    <row r="93" spans="1:8" x14ac:dyDescent="0.3">
      <c r="B93" s="4" t="s">
        <v>2263</v>
      </c>
      <c r="C93" s="148"/>
      <c r="H93" s="149" t="s">
        <v>175</v>
      </c>
    </row>
    <row r="94" spans="1:8" x14ac:dyDescent="0.3">
      <c r="B94" s="4" t="s">
        <v>2160</v>
      </c>
      <c r="C94" s="148"/>
      <c r="H94" s="149" t="s">
        <v>34</v>
      </c>
    </row>
    <row r="95" spans="1:8" x14ac:dyDescent="0.3">
      <c r="A95" s="146" t="s">
        <v>2264</v>
      </c>
      <c r="B95" s="146"/>
      <c r="C95" s="146"/>
      <c r="D95" s="146"/>
      <c r="E95" s="146"/>
      <c r="F95" s="146"/>
      <c r="G95" s="146"/>
      <c r="H95" s="147" t="s">
        <v>597</v>
      </c>
    </row>
    <row r="96" spans="1:8" x14ac:dyDescent="0.3">
      <c r="B96" s="4" t="s">
        <v>2265</v>
      </c>
      <c r="C96" s="148"/>
      <c r="H96" s="149" t="s">
        <v>598</v>
      </c>
    </row>
    <row r="97" spans="1:8" x14ac:dyDescent="0.3">
      <c r="C97" s="148" t="s">
        <v>2266</v>
      </c>
      <c r="H97" s="149" t="s">
        <v>2267</v>
      </c>
    </row>
    <row r="98" spans="1:8" x14ac:dyDescent="0.3">
      <c r="C98" s="148" t="s">
        <v>2268</v>
      </c>
      <c r="H98" s="149" t="s">
        <v>2269</v>
      </c>
    </row>
    <row r="99" spans="1:8" x14ac:dyDescent="0.3">
      <c r="C99" s="148" t="s">
        <v>2270</v>
      </c>
      <c r="H99" s="149" t="s">
        <v>2271</v>
      </c>
    </row>
    <row r="100" spans="1:8" x14ac:dyDescent="0.3">
      <c r="C100" s="148" t="s">
        <v>2272</v>
      </c>
      <c r="H100" s="149" t="s">
        <v>2273</v>
      </c>
    </row>
    <row r="101" spans="1:8" x14ac:dyDescent="0.3">
      <c r="B101" s="4" t="s">
        <v>2274</v>
      </c>
      <c r="C101" s="148"/>
      <c r="H101" s="149" t="s">
        <v>631</v>
      </c>
    </row>
    <row r="102" spans="1:8" x14ac:dyDescent="0.3">
      <c r="B102" s="4" t="s">
        <v>2275</v>
      </c>
      <c r="C102" s="148"/>
      <c r="H102" s="149" t="s">
        <v>645</v>
      </c>
    </row>
    <row r="103" spans="1:8" x14ac:dyDescent="0.3">
      <c r="B103" s="4" t="s">
        <v>2160</v>
      </c>
      <c r="C103" s="148"/>
      <c r="H103" s="149" t="s">
        <v>34</v>
      </c>
    </row>
    <row r="104" spans="1:8" x14ac:dyDescent="0.3">
      <c r="A104" s="146" t="s">
        <v>2276</v>
      </c>
      <c r="B104" s="146"/>
      <c r="C104" s="146"/>
      <c r="D104" s="146"/>
      <c r="E104" s="146"/>
      <c r="F104" s="146"/>
      <c r="G104" s="146"/>
      <c r="H104" s="147" t="s">
        <v>657</v>
      </c>
    </row>
    <row r="105" spans="1:8" x14ac:dyDescent="0.3">
      <c r="B105" s="4" t="s">
        <v>2277</v>
      </c>
      <c r="C105" s="148"/>
      <c r="H105" s="149" t="s">
        <v>658</v>
      </c>
    </row>
    <row r="106" spans="1:8" x14ac:dyDescent="0.3">
      <c r="C106" s="148" t="s">
        <v>2278</v>
      </c>
      <c r="H106" s="149" t="s">
        <v>2279</v>
      </c>
    </row>
    <row r="107" spans="1:8" x14ac:dyDescent="0.3">
      <c r="C107" s="148" t="s">
        <v>2280</v>
      </c>
      <c r="H107" s="149" t="s">
        <v>2281</v>
      </c>
    </row>
    <row r="108" spans="1:8" x14ac:dyDescent="0.3">
      <c r="B108" s="4" t="s">
        <v>2282</v>
      </c>
      <c r="C108" s="148"/>
      <c r="H108" s="149" t="s">
        <v>697</v>
      </c>
    </row>
    <row r="109" spans="1:8" x14ac:dyDescent="0.3">
      <c r="B109" s="4" t="s">
        <v>2283</v>
      </c>
      <c r="C109" s="148"/>
      <c r="H109" s="149" t="s">
        <v>691</v>
      </c>
    </row>
    <row r="110" spans="1:8" x14ac:dyDescent="0.3">
      <c r="B110" s="4" t="s">
        <v>2160</v>
      </c>
      <c r="C110" s="148"/>
      <c r="H110" s="149" t="s">
        <v>34</v>
      </c>
    </row>
    <row r="111" spans="1:8" x14ac:dyDescent="0.3">
      <c r="A111" s="146" t="s">
        <v>2284</v>
      </c>
      <c r="B111" s="146"/>
      <c r="C111" s="146"/>
      <c r="D111" s="146"/>
      <c r="E111" s="146"/>
      <c r="F111" s="146"/>
      <c r="G111" s="146"/>
      <c r="H111" s="147" t="s">
        <v>322</v>
      </c>
    </row>
    <row r="112" spans="1:8" x14ac:dyDescent="0.3">
      <c r="B112" s="4" t="s">
        <v>2285</v>
      </c>
      <c r="C112" s="148"/>
      <c r="H112" s="149" t="s">
        <v>348</v>
      </c>
    </row>
    <row r="113" spans="1:8" x14ac:dyDescent="0.3">
      <c r="B113" s="4" t="s">
        <v>2286</v>
      </c>
      <c r="C113" s="148"/>
      <c r="H113" s="149" t="s">
        <v>323</v>
      </c>
    </row>
    <row r="114" spans="1:8" x14ac:dyDescent="0.3">
      <c r="C114" s="148" t="s">
        <v>2287</v>
      </c>
      <c r="H114" s="149" t="s">
        <v>2288</v>
      </c>
    </row>
    <row r="115" spans="1:8" x14ac:dyDescent="0.3">
      <c r="C115" s="148" t="s">
        <v>2289</v>
      </c>
      <c r="H115" s="149" t="s">
        <v>2290</v>
      </c>
    </row>
    <row r="116" spans="1:8" x14ac:dyDescent="0.3">
      <c r="C116" s="148" t="s">
        <v>2291</v>
      </c>
      <c r="H116" s="149" t="s">
        <v>2292</v>
      </c>
    </row>
    <row r="117" spans="1:8" x14ac:dyDescent="0.3">
      <c r="C117" s="148" t="s">
        <v>2293</v>
      </c>
      <c r="H117" s="149" t="s">
        <v>2149</v>
      </c>
    </row>
    <row r="118" spans="1:8" x14ac:dyDescent="0.3">
      <c r="C118" s="148" t="s">
        <v>2294</v>
      </c>
      <c r="H118" s="149" t="s">
        <v>2295</v>
      </c>
    </row>
    <row r="119" spans="1:8" x14ac:dyDescent="0.3">
      <c r="B119" s="4" t="s">
        <v>2296</v>
      </c>
      <c r="C119" s="148"/>
      <c r="H119" s="149" t="s">
        <v>372</v>
      </c>
    </row>
    <row r="120" spans="1:8" x14ac:dyDescent="0.3">
      <c r="B120" s="4" t="s">
        <v>2297</v>
      </c>
      <c r="C120" s="148"/>
      <c r="H120" s="149" t="s">
        <v>378</v>
      </c>
    </row>
    <row r="121" spans="1:8" x14ac:dyDescent="0.3">
      <c r="B121" s="4" t="s">
        <v>2298</v>
      </c>
      <c r="C121" s="148"/>
      <c r="H121" s="149" t="s">
        <v>363</v>
      </c>
    </row>
    <row r="122" spans="1:8" x14ac:dyDescent="0.3">
      <c r="A122" s="150"/>
      <c r="B122" s="150" t="s">
        <v>2299</v>
      </c>
      <c r="C122" s="151"/>
      <c r="D122" s="150"/>
      <c r="E122" s="150"/>
      <c r="F122" s="150"/>
      <c r="G122" s="150"/>
      <c r="H122" s="152" t="s">
        <v>354</v>
      </c>
    </row>
    <row r="123" spans="1:8" x14ac:dyDescent="0.3">
      <c r="A123" s="146" t="s">
        <v>2300</v>
      </c>
      <c r="B123" s="146"/>
      <c r="C123" s="146"/>
      <c r="D123" s="146"/>
      <c r="E123" s="146"/>
      <c r="F123" s="146"/>
      <c r="G123" s="146"/>
      <c r="H123" s="147" t="s">
        <v>788</v>
      </c>
    </row>
    <row r="124" spans="1:8" x14ac:dyDescent="0.3">
      <c r="A124" s="146" t="s">
        <v>2301</v>
      </c>
      <c r="B124" s="146"/>
      <c r="C124" s="146"/>
      <c r="D124" s="146"/>
      <c r="E124" s="146"/>
      <c r="F124" s="146"/>
      <c r="G124" s="146"/>
      <c r="H124" s="147" t="s">
        <v>832</v>
      </c>
    </row>
    <row r="125" spans="1:8" x14ac:dyDescent="0.3">
      <c r="A125" s="146" t="s">
        <v>2302</v>
      </c>
      <c r="B125" s="146"/>
      <c r="C125" s="146"/>
      <c r="D125" s="146"/>
      <c r="E125" s="146"/>
      <c r="F125" s="146"/>
      <c r="G125" s="146"/>
      <c r="H125" s="147" t="s">
        <v>2303</v>
      </c>
    </row>
    <row r="126" spans="1:8" x14ac:dyDescent="0.3">
      <c r="A126" s="146" t="s">
        <v>2304</v>
      </c>
      <c r="B126" s="146"/>
      <c r="C126" s="146"/>
      <c r="D126" s="146"/>
      <c r="E126" s="146"/>
      <c r="F126" s="146"/>
      <c r="G126" s="146"/>
      <c r="H126" s="147" t="s">
        <v>2305</v>
      </c>
    </row>
    <row r="127" spans="1:8" x14ac:dyDescent="0.3">
      <c r="A127" s="146" t="s">
        <v>1341</v>
      </c>
      <c r="B127" s="146"/>
      <c r="C127" s="146"/>
      <c r="D127" s="146"/>
      <c r="E127" s="146"/>
      <c r="F127" s="146"/>
      <c r="G127" s="146"/>
      <c r="H127" s="147" t="s">
        <v>2306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51"/>
  <sheetViews>
    <sheetView showGridLines="0" topLeftCell="B1" zoomScaleNormal="100" zoomScaleSheetLayoutView="90" workbookViewId="0">
      <pane ySplit="3" topLeftCell="A593" activePane="bottomLeft" state="frozen"/>
      <selection pane="bottomLeft" activeCell="E607" sqref="E607"/>
    </sheetView>
  </sheetViews>
  <sheetFormatPr baseColWidth="10" defaultColWidth="11.44140625" defaultRowHeight="15.6" x14ac:dyDescent="0.3"/>
  <cols>
    <col min="1" max="1" width="8.44140625" style="35" customWidth="1"/>
    <col min="2" max="2" width="11.6640625" style="35" customWidth="1"/>
    <col min="3" max="3" width="16" style="35" bestFit="1" customWidth="1"/>
    <col min="4" max="4" width="6.109375" style="35" customWidth="1"/>
    <col min="5" max="5" width="74.6640625" style="36" customWidth="1"/>
    <col min="6" max="6" width="11.44140625" style="37"/>
    <col min="7" max="7" width="18.109375" style="37" customWidth="1"/>
    <col min="8" max="9" width="11.44140625" style="7"/>
    <col min="10" max="10" width="74.5546875" style="169" bestFit="1" customWidth="1"/>
    <col min="11" max="12" width="11.44140625" style="1"/>
    <col min="13" max="13" width="24" style="3" customWidth="1"/>
    <col min="14" max="15" width="11.44140625" style="1"/>
    <col min="16" max="16" width="15.6640625" style="2" bestFit="1" customWidth="1"/>
    <col min="17" max="20" width="11.44140625" style="1"/>
    <col min="21" max="21" width="13.88671875" style="1" customWidth="1"/>
    <col min="22" max="16384" width="11.44140625" style="4"/>
  </cols>
  <sheetData>
    <row r="1" spans="1:21" ht="23.4" x14ac:dyDescent="0.3">
      <c r="A1" s="212" t="s">
        <v>853</v>
      </c>
      <c r="B1" s="212"/>
      <c r="C1" s="212"/>
      <c r="D1" s="212"/>
      <c r="E1" s="212"/>
      <c r="F1" s="212"/>
      <c r="G1" s="212"/>
      <c r="H1" s="212"/>
      <c r="I1" s="212"/>
      <c r="J1" s="212"/>
      <c r="K1" s="212"/>
      <c r="L1" s="212"/>
      <c r="M1" s="212"/>
      <c r="N1" s="212"/>
      <c r="O1" s="212"/>
      <c r="P1" s="212"/>
      <c r="Q1" s="212"/>
      <c r="R1" s="212"/>
      <c r="S1" s="212"/>
      <c r="T1" s="212"/>
      <c r="U1" s="212"/>
    </row>
    <row r="2" spans="1:21" s="6" customFormat="1" x14ac:dyDescent="0.3">
      <c r="A2" s="37"/>
      <c r="B2" s="37"/>
      <c r="C2" s="37"/>
      <c r="D2" s="37"/>
      <c r="E2" s="38"/>
      <c r="F2" s="37"/>
      <c r="G2" s="37"/>
      <c r="H2" s="211" t="s">
        <v>20</v>
      </c>
      <c r="I2" s="211"/>
      <c r="J2" s="211"/>
      <c r="K2" s="153" t="s">
        <v>21</v>
      </c>
      <c r="L2" s="153"/>
      <c r="M2" s="153"/>
      <c r="N2" s="154" t="s">
        <v>22</v>
      </c>
      <c r="O2" s="154"/>
      <c r="P2" s="154"/>
      <c r="Q2" s="155" t="s">
        <v>23</v>
      </c>
      <c r="R2" s="155"/>
      <c r="S2" s="7"/>
      <c r="T2" s="7"/>
      <c r="U2" s="7"/>
    </row>
    <row r="3" spans="1:21" s="6" customFormat="1" ht="46.5" customHeight="1" x14ac:dyDescent="0.3">
      <c r="A3" s="8" t="s">
        <v>2382</v>
      </c>
      <c r="B3" s="9" t="s">
        <v>11</v>
      </c>
      <c r="C3" s="9" t="s">
        <v>12</v>
      </c>
      <c r="D3" s="9" t="s">
        <v>13</v>
      </c>
      <c r="E3" s="10" t="s">
        <v>14</v>
      </c>
      <c r="F3" s="9" t="s">
        <v>15</v>
      </c>
      <c r="G3" s="10" t="s">
        <v>16</v>
      </c>
      <c r="H3" s="9" t="s">
        <v>19</v>
      </c>
      <c r="I3" s="9" t="s">
        <v>854</v>
      </c>
      <c r="J3" s="161" t="s">
        <v>2385</v>
      </c>
      <c r="K3" s="9" t="s">
        <v>19</v>
      </c>
      <c r="L3" s="9" t="s">
        <v>854</v>
      </c>
      <c r="M3" s="11" t="s">
        <v>2385</v>
      </c>
      <c r="N3" s="9" t="s">
        <v>19</v>
      </c>
      <c r="O3" s="9" t="s">
        <v>854</v>
      </c>
      <c r="P3" s="12" t="s">
        <v>2385</v>
      </c>
      <c r="Q3" s="9" t="s">
        <v>19</v>
      </c>
      <c r="R3" s="9" t="s">
        <v>854</v>
      </c>
      <c r="S3" s="9" t="s">
        <v>24</v>
      </c>
      <c r="T3" s="9" t="s">
        <v>25</v>
      </c>
      <c r="U3" s="9" t="s">
        <v>26</v>
      </c>
    </row>
    <row r="4" spans="1:21" s="6" customFormat="1" ht="15.75" customHeight="1" x14ac:dyDescent="0.3">
      <c r="A4" s="13">
        <v>1</v>
      </c>
      <c r="B4" s="39" t="s">
        <v>9</v>
      </c>
      <c r="C4" s="13" t="s">
        <v>10</v>
      </c>
      <c r="D4" s="13" t="s">
        <v>8</v>
      </c>
      <c r="E4" s="40" t="s">
        <v>0</v>
      </c>
      <c r="F4" s="41">
        <v>1</v>
      </c>
      <c r="G4" s="13" t="s">
        <v>17</v>
      </c>
      <c r="H4" s="160">
        <v>144</v>
      </c>
      <c r="I4" s="160">
        <v>148</v>
      </c>
      <c r="J4" s="5"/>
      <c r="K4" s="14"/>
      <c r="L4" s="14"/>
      <c r="M4" s="16"/>
      <c r="N4" s="14"/>
      <c r="O4" s="14"/>
      <c r="P4" s="17"/>
      <c r="Q4" s="18">
        <f>+H4+K4+N4</f>
        <v>144</v>
      </c>
      <c r="R4" s="18">
        <f>+I4+L4+O4</f>
        <v>148</v>
      </c>
      <c r="S4" s="19">
        <f t="shared" ref="S4:S17" si="0">+Q4/R4</f>
        <v>0.97297297297297303</v>
      </c>
      <c r="T4" s="19">
        <f t="shared" ref="T4:T10" si="1">+S4/F4</f>
        <v>0.97297297297297303</v>
      </c>
      <c r="U4" s="18"/>
    </row>
    <row r="5" spans="1:21" s="6" customFormat="1" ht="15.75" customHeight="1" x14ac:dyDescent="0.3">
      <c r="A5" s="13">
        <v>2</v>
      </c>
      <c r="B5" s="39" t="s">
        <v>9</v>
      </c>
      <c r="C5" s="13" t="s">
        <v>10</v>
      </c>
      <c r="D5" s="13" t="s">
        <v>8</v>
      </c>
      <c r="E5" s="40" t="s">
        <v>1</v>
      </c>
      <c r="F5" s="41">
        <v>1</v>
      </c>
      <c r="G5" s="13" t="s">
        <v>17</v>
      </c>
      <c r="H5" s="160">
        <v>120</v>
      </c>
      <c r="I5" s="160">
        <v>124</v>
      </c>
      <c r="J5" s="5"/>
      <c r="K5" s="14"/>
      <c r="L5" s="14"/>
      <c r="M5" s="16"/>
      <c r="N5" s="14"/>
      <c r="O5" s="14"/>
      <c r="P5" s="17"/>
      <c r="Q5" s="18">
        <f t="shared" ref="Q5:Q11" si="2">+H5+K5+N5</f>
        <v>120</v>
      </c>
      <c r="R5" s="18">
        <f t="shared" ref="R5:R11" si="3">+I5+L5+O5</f>
        <v>124</v>
      </c>
      <c r="S5" s="19">
        <f t="shared" si="0"/>
        <v>0.967741935483871</v>
      </c>
      <c r="T5" s="19">
        <f t="shared" si="1"/>
        <v>0.967741935483871</v>
      </c>
      <c r="U5" s="18"/>
    </row>
    <row r="6" spans="1:21" s="6" customFormat="1" ht="15.75" customHeight="1" x14ac:dyDescent="0.3">
      <c r="A6" s="13">
        <v>3</v>
      </c>
      <c r="B6" s="39" t="s">
        <v>9</v>
      </c>
      <c r="C6" s="13" t="s">
        <v>10</v>
      </c>
      <c r="D6" s="13" t="s">
        <v>8</v>
      </c>
      <c r="E6" s="40" t="s">
        <v>2</v>
      </c>
      <c r="F6" s="41">
        <v>1</v>
      </c>
      <c r="G6" s="13" t="s">
        <v>17</v>
      </c>
      <c r="H6" s="160">
        <v>52</v>
      </c>
      <c r="I6" s="160">
        <v>94</v>
      </c>
      <c r="J6" s="5"/>
      <c r="K6" s="14"/>
      <c r="L6" s="14"/>
      <c r="M6" s="16"/>
      <c r="N6" s="14"/>
      <c r="O6" s="14"/>
      <c r="P6" s="17"/>
      <c r="Q6" s="18">
        <f t="shared" si="2"/>
        <v>52</v>
      </c>
      <c r="R6" s="18">
        <f t="shared" si="3"/>
        <v>94</v>
      </c>
      <c r="S6" s="19">
        <f t="shared" si="0"/>
        <v>0.55319148936170215</v>
      </c>
      <c r="T6" s="19">
        <f t="shared" si="1"/>
        <v>0.55319148936170215</v>
      </c>
      <c r="U6" s="18"/>
    </row>
    <row r="7" spans="1:21" s="6" customFormat="1" ht="15.75" customHeight="1" x14ac:dyDescent="0.3">
      <c r="A7" s="13">
        <v>4</v>
      </c>
      <c r="B7" s="39" t="s">
        <v>9</v>
      </c>
      <c r="C7" s="13" t="s">
        <v>10</v>
      </c>
      <c r="D7" s="13" t="s">
        <v>8</v>
      </c>
      <c r="E7" s="40" t="s">
        <v>3</v>
      </c>
      <c r="F7" s="41">
        <v>1</v>
      </c>
      <c r="G7" s="13" t="s">
        <v>17</v>
      </c>
      <c r="H7" s="160">
        <v>21</v>
      </c>
      <c r="I7" s="160">
        <v>23</v>
      </c>
      <c r="J7" s="5"/>
      <c r="K7" s="14"/>
      <c r="L7" s="14"/>
      <c r="M7" s="16"/>
      <c r="N7" s="14"/>
      <c r="O7" s="14"/>
      <c r="P7" s="17"/>
      <c r="Q7" s="18">
        <f t="shared" si="2"/>
        <v>21</v>
      </c>
      <c r="R7" s="18">
        <f t="shared" si="3"/>
        <v>23</v>
      </c>
      <c r="S7" s="19">
        <f t="shared" si="0"/>
        <v>0.91304347826086951</v>
      </c>
      <c r="T7" s="19">
        <f t="shared" si="1"/>
        <v>0.91304347826086951</v>
      </c>
      <c r="U7" s="18"/>
    </row>
    <row r="8" spans="1:21" s="6" customFormat="1" ht="15.75" customHeight="1" x14ac:dyDescent="0.3">
      <c r="A8" s="13">
        <v>5</v>
      </c>
      <c r="B8" s="39" t="s">
        <v>9</v>
      </c>
      <c r="C8" s="13" t="s">
        <v>10</v>
      </c>
      <c r="D8" s="13" t="s">
        <v>8</v>
      </c>
      <c r="E8" s="40" t="s">
        <v>4</v>
      </c>
      <c r="F8" s="41">
        <v>1</v>
      </c>
      <c r="G8" s="13" t="s">
        <v>17</v>
      </c>
      <c r="H8" s="14">
        <v>6</v>
      </c>
      <c r="I8" s="14">
        <v>6</v>
      </c>
      <c r="J8" s="5"/>
      <c r="K8" s="14"/>
      <c r="L8" s="14"/>
      <c r="M8" s="16"/>
      <c r="N8" s="14"/>
      <c r="O8" s="14"/>
      <c r="P8" s="17"/>
      <c r="Q8" s="18">
        <f t="shared" si="2"/>
        <v>6</v>
      </c>
      <c r="R8" s="18">
        <f t="shared" si="3"/>
        <v>6</v>
      </c>
      <c r="S8" s="19">
        <f t="shared" si="0"/>
        <v>1</v>
      </c>
      <c r="T8" s="19">
        <f t="shared" si="1"/>
        <v>1</v>
      </c>
      <c r="U8" s="18"/>
    </row>
    <row r="9" spans="1:21" s="6" customFormat="1" ht="15.75" customHeight="1" x14ac:dyDescent="0.3">
      <c r="A9" s="13">
        <v>6</v>
      </c>
      <c r="B9" s="39" t="s">
        <v>9</v>
      </c>
      <c r="C9" s="13" t="s">
        <v>10</v>
      </c>
      <c r="D9" s="13" t="s">
        <v>8</v>
      </c>
      <c r="E9" s="40" t="s">
        <v>5</v>
      </c>
      <c r="F9" s="41">
        <v>1</v>
      </c>
      <c r="G9" s="13" t="s">
        <v>17</v>
      </c>
      <c r="H9" s="14">
        <v>7</v>
      </c>
      <c r="I9" s="14">
        <v>7</v>
      </c>
      <c r="J9" s="5"/>
      <c r="K9" s="14"/>
      <c r="L9" s="14"/>
      <c r="M9" s="16"/>
      <c r="N9" s="14"/>
      <c r="O9" s="14"/>
      <c r="P9" s="17"/>
      <c r="Q9" s="18">
        <f t="shared" si="2"/>
        <v>7</v>
      </c>
      <c r="R9" s="18">
        <f t="shared" si="3"/>
        <v>7</v>
      </c>
      <c r="S9" s="19">
        <f t="shared" si="0"/>
        <v>1</v>
      </c>
      <c r="T9" s="19">
        <f t="shared" si="1"/>
        <v>1</v>
      </c>
      <c r="U9" s="18"/>
    </row>
    <row r="10" spans="1:21" s="6" customFormat="1" ht="15.75" customHeight="1" x14ac:dyDescent="0.3">
      <c r="A10" s="13">
        <v>7</v>
      </c>
      <c r="B10" s="39" t="s">
        <v>9</v>
      </c>
      <c r="C10" s="13" t="s">
        <v>10</v>
      </c>
      <c r="D10" s="13" t="s">
        <v>8</v>
      </c>
      <c r="E10" s="40" t="s">
        <v>6</v>
      </c>
      <c r="F10" s="41">
        <v>1</v>
      </c>
      <c r="G10" s="13" t="s">
        <v>17</v>
      </c>
      <c r="H10" s="14">
        <v>1</v>
      </c>
      <c r="I10" s="14">
        <v>1</v>
      </c>
      <c r="J10" s="5"/>
      <c r="K10" s="14"/>
      <c r="L10" s="14"/>
      <c r="M10" s="16"/>
      <c r="N10" s="14"/>
      <c r="O10" s="14"/>
      <c r="P10" s="17"/>
      <c r="Q10" s="18">
        <f t="shared" si="2"/>
        <v>1</v>
      </c>
      <c r="R10" s="18">
        <f t="shared" si="3"/>
        <v>1</v>
      </c>
      <c r="S10" s="19">
        <f t="shared" si="0"/>
        <v>1</v>
      </c>
      <c r="T10" s="19">
        <f t="shared" si="1"/>
        <v>1</v>
      </c>
      <c r="U10" s="18"/>
    </row>
    <row r="11" spans="1:21" s="6" customFormat="1" x14ac:dyDescent="0.3">
      <c r="A11" s="13">
        <v>8</v>
      </c>
      <c r="B11" s="39" t="s">
        <v>9</v>
      </c>
      <c r="C11" s="13" t="s">
        <v>10</v>
      </c>
      <c r="D11" s="13" t="s">
        <v>8</v>
      </c>
      <c r="E11" s="40" t="s">
        <v>7</v>
      </c>
      <c r="F11" s="13">
        <v>4</v>
      </c>
      <c r="G11" s="13" t="s">
        <v>18</v>
      </c>
      <c r="H11" s="20">
        <v>0</v>
      </c>
      <c r="I11" s="20">
        <v>0</v>
      </c>
      <c r="J11" s="194" t="s">
        <v>2384</v>
      </c>
      <c r="K11" s="20">
        <v>0</v>
      </c>
      <c r="L11" s="20">
        <v>0</v>
      </c>
      <c r="M11" s="16" t="s">
        <v>2384</v>
      </c>
      <c r="N11" s="20">
        <v>0</v>
      </c>
      <c r="O11" s="20">
        <v>0</v>
      </c>
      <c r="P11" s="17" t="s">
        <v>2384</v>
      </c>
      <c r="Q11" s="18">
        <f t="shared" si="2"/>
        <v>0</v>
      </c>
      <c r="R11" s="18">
        <f t="shared" si="3"/>
        <v>0</v>
      </c>
      <c r="S11" s="21" t="e">
        <f t="shared" si="0"/>
        <v>#DIV/0!</v>
      </c>
      <c r="T11" s="19">
        <f>+Q11/F11</f>
        <v>0</v>
      </c>
      <c r="U11" s="18"/>
    </row>
    <row r="12" spans="1:21" s="6" customFormat="1" ht="15.75" customHeight="1" x14ac:dyDescent="0.3">
      <c r="A12" s="13">
        <v>9</v>
      </c>
      <c r="B12" s="39" t="s">
        <v>9</v>
      </c>
      <c r="C12" s="13" t="s">
        <v>34</v>
      </c>
      <c r="D12" s="13" t="s">
        <v>8</v>
      </c>
      <c r="E12" s="40" t="s">
        <v>27</v>
      </c>
      <c r="F12" s="13">
        <v>12</v>
      </c>
      <c r="G12" s="13" t="s">
        <v>35</v>
      </c>
      <c r="H12" s="160"/>
      <c r="I12" s="20">
        <v>1</v>
      </c>
      <c r="J12" s="5"/>
      <c r="K12" s="14"/>
      <c r="L12" s="20">
        <v>1</v>
      </c>
      <c r="M12" s="16"/>
      <c r="N12" s="14"/>
      <c r="O12" s="20">
        <v>1</v>
      </c>
      <c r="P12" s="17"/>
      <c r="Q12" s="18">
        <f t="shared" ref="Q12:Q18" si="4">+H12+K12+N12</f>
        <v>0</v>
      </c>
      <c r="R12" s="18">
        <f t="shared" ref="R12:R18" si="5">+I12+L12+O12</f>
        <v>3</v>
      </c>
      <c r="S12" s="21">
        <f t="shared" si="0"/>
        <v>0</v>
      </c>
      <c r="T12" s="19">
        <f>+Q12/F12</f>
        <v>0</v>
      </c>
      <c r="U12" s="18"/>
    </row>
    <row r="13" spans="1:21" s="6" customFormat="1" x14ac:dyDescent="0.3">
      <c r="A13" s="13">
        <v>10</v>
      </c>
      <c r="B13" s="39" t="s">
        <v>9</v>
      </c>
      <c r="C13" s="13" t="s">
        <v>34</v>
      </c>
      <c r="D13" s="13" t="s">
        <v>8</v>
      </c>
      <c r="E13" s="40" t="s">
        <v>28</v>
      </c>
      <c r="F13" s="41">
        <v>1</v>
      </c>
      <c r="G13" s="13" t="s">
        <v>17</v>
      </c>
      <c r="H13" s="160"/>
      <c r="I13" s="160"/>
      <c r="J13" s="194"/>
      <c r="K13" s="14"/>
      <c r="L13" s="14"/>
      <c r="M13" s="16"/>
      <c r="N13" s="14"/>
      <c r="O13" s="14"/>
      <c r="P13" s="17"/>
      <c r="Q13" s="18">
        <f t="shared" si="4"/>
        <v>0</v>
      </c>
      <c r="R13" s="18">
        <f t="shared" si="5"/>
        <v>0</v>
      </c>
      <c r="S13" s="19" t="e">
        <f t="shared" si="0"/>
        <v>#DIV/0!</v>
      </c>
      <c r="T13" s="19" t="e">
        <f>+S13/F13</f>
        <v>#DIV/0!</v>
      </c>
      <c r="U13" s="18"/>
    </row>
    <row r="14" spans="1:21" s="6" customFormat="1" ht="15.75" customHeight="1" x14ac:dyDescent="0.3">
      <c r="A14" s="13">
        <v>11</v>
      </c>
      <c r="B14" s="39" t="s">
        <v>9</v>
      </c>
      <c r="C14" s="13" t="s">
        <v>34</v>
      </c>
      <c r="D14" s="13" t="s">
        <v>8</v>
      </c>
      <c r="E14" s="40" t="s">
        <v>29</v>
      </c>
      <c r="F14" s="41">
        <v>1</v>
      </c>
      <c r="G14" s="13" t="s">
        <v>17</v>
      </c>
      <c r="H14" s="14">
        <v>1029</v>
      </c>
      <c r="I14" s="14">
        <v>1029</v>
      </c>
      <c r="J14" s="5"/>
      <c r="K14" s="14"/>
      <c r="L14" s="14"/>
      <c r="M14" s="16"/>
      <c r="N14" s="14"/>
      <c r="O14" s="14"/>
      <c r="P14" s="17"/>
      <c r="Q14" s="18">
        <f t="shared" si="4"/>
        <v>1029</v>
      </c>
      <c r="R14" s="18">
        <f t="shared" si="5"/>
        <v>1029</v>
      </c>
      <c r="S14" s="19">
        <f t="shared" si="0"/>
        <v>1</v>
      </c>
      <c r="T14" s="19">
        <f>+S14/F14</f>
        <v>1</v>
      </c>
      <c r="U14" s="18"/>
    </row>
    <row r="15" spans="1:21" s="6" customFormat="1" ht="15.75" customHeight="1" x14ac:dyDescent="0.3">
      <c r="A15" s="13">
        <v>12</v>
      </c>
      <c r="B15" s="39" t="s">
        <v>9</v>
      </c>
      <c r="C15" s="13" t="s">
        <v>34</v>
      </c>
      <c r="D15" s="13" t="s">
        <v>8</v>
      </c>
      <c r="E15" s="40" t="s">
        <v>30</v>
      </c>
      <c r="F15" s="41">
        <v>1</v>
      </c>
      <c r="G15" s="13" t="s">
        <v>17</v>
      </c>
      <c r="H15" s="14">
        <v>15</v>
      </c>
      <c r="I15" s="14">
        <v>15</v>
      </c>
      <c r="J15" s="5"/>
      <c r="K15" s="14"/>
      <c r="L15" s="14"/>
      <c r="M15" s="16"/>
      <c r="N15" s="14"/>
      <c r="O15" s="14"/>
      <c r="P15" s="17"/>
      <c r="Q15" s="18">
        <f t="shared" si="4"/>
        <v>15</v>
      </c>
      <c r="R15" s="18">
        <f t="shared" si="5"/>
        <v>15</v>
      </c>
      <c r="S15" s="19">
        <f t="shared" si="0"/>
        <v>1</v>
      </c>
      <c r="T15" s="19">
        <f>+S15/F15</f>
        <v>1</v>
      </c>
      <c r="U15" s="18"/>
    </row>
    <row r="16" spans="1:21" s="6" customFormat="1" ht="15.75" customHeight="1" x14ac:dyDescent="0.3">
      <c r="A16" s="13">
        <v>13</v>
      </c>
      <c r="B16" s="39" t="s">
        <v>9</v>
      </c>
      <c r="C16" s="13" t="s">
        <v>34</v>
      </c>
      <c r="D16" s="13" t="s">
        <v>8</v>
      </c>
      <c r="E16" s="40" t="s">
        <v>31</v>
      </c>
      <c r="F16" s="41">
        <v>1</v>
      </c>
      <c r="G16" s="13" t="s">
        <v>17</v>
      </c>
      <c r="H16" s="14">
        <v>17</v>
      </c>
      <c r="I16" s="14">
        <v>17</v>
      </c>
      <c r="J16" s="5"/>
      <c r="K16" s="14"/>
      <c r="L16" s="14"/>
      <c r="M16" s="16"/>
      <c r="N16" s="14"/>
      <c r="O16" s="14"/>
      <c r="P16" s="17"/>
      <c r="Q16" s="18">
        <f t="shared" si="4"/>
        <v>17</v>
      </c>
      <c r="R16" s="18">
        <f t="shared" si="5"/>
        <v>17</v>
      </c>
      <c r="S16" s="19">
        <f t="shared" si="0"/>
        <v>1</v>
      </c>
      <c r="T16" s="19">
        <f>+S16/F16</f>
        <v>1</v>
      </c>
      <c r="U16" s="18"/>
    </row>
    <row r="17" spans="1:21" s="6" customFormat="1" ht="15.75" customHeight="1" x14ac:dyDescent="0.3">
      <c r="A17" s="13">
        <v>14</v>
      </c>
      <c r="B17" s="39" t="s">
        <v>9</v>
      </c>
      <c r="C17" s="13" t="s">
        <v>34</v>
      </c>
      <c r="D17" s="13" t="s">
        <v>8</v>
      </c>
      <c r="E17" s="40" t="s">
        <v>32</v>
      </c>
      <c r="F17" s="41">
        <v>1</v>
      </c>
      <c r="G17" s="13" t="s">
        <v>17</v>
      </c>
      <c r="H17" s="14">
        <v>11</v>
      </c>
      <c r="I17" s="14">
        <v>11</v>
      </c>
      <c r="J17" s="5"/>
      <c r="K17" s="14"/>
      <c r="L17" s="14"/>
      <c r="M17" s="16"/>
      <c r="N17" s="14"/>
      <c r="O17" s="14"/>
      <c r="P17" s="17"/>
      <c r="Q17" s="18">
        <f t="shared" si="4"/>
        <v>11</v>
      </c>
      <c r="R17" s="18">
        <f t="shared" si="5"/>
        <v>11</v>
      </c>
      <c r="S17" s="19">
        <f t="shared" si="0"/>
        <v>1</v>
      </c>
      <c r="T17" s="19">
        <f>+S17/F17</f>
        <v>1</v>
      </c>
      <c r="U17" s="18"/>
    </row>
    <row r="18" spans="1:21" s="6" customFormat="1" x14ac:dyDescent="0.3">
      <c r="A18" s="13">
        <v>15</v>
      </c>
      <c r="B18" s="39" t="s">
        <v>9</v>
      </c>
      <c r="C18" s="13" t="s">
        <v>34</v>
      </c>
      <c r="D18" s="13" t="s">
        <v>8</v>
      </c>
      <c r="E18" s="40" t="s">
        <v>33</v>
      </c>
      <c r="F18" s="13">
        <v>1</v>
      </c>
      <c r="G18" s="13" t="s">
        <v>36</v>
      </c>
      <c r="H18" s="20">
        <v>0</v>
      </c>
      <c r="I18" s="20">
        <v>0</v>
      </c>
      <c r="J18" s="194" t="s">
        <v>2384</v>
      </c>
      <c r="K18" s="20">
        <v>0</v>
      </c>
      <c r="L18" s="20">
        <v>0</v>
      </c>
      <c r="M18" s="16" t="s">
        <v>2384</v>
      </c>
      <c r="N18" s="20">
        <v>0</v>
      </c>
      <c r="O18" s="20">
        <v>0</v>
      </c>
      <c r="P18" s="17" t="s">
        <v>2384</v>
      </c>
      <c r="Q18" s="18">
        <f t="shared" si="4"/>
        <v>0</v>
      </c>
      <c r="R18" s="18">
        <f t="shared" si="5"/>
        <v>0</v>
      </c>
      <c r="S18" s="21" t="e">
        <f t="shared" ref="S18:S19" si="6">+Q18/R18</f>
        <v>#DIV/0!</v>
      </c>
      <c r="T18" s="19">
        <f t="shared" ref="T18:T19" si="7">+Q18/F18</f>
        <v>0</v>
      </c>
      <c r="U18" s="18"/>
    </row>
    <row r="19" spans="1:21" s="6" customFormat="1" x14ac:dyDescent="0.3">
      <c r="A19" s="13">
        <v>16</v>
      </c>
      <c r="B19" s="39" t="s">
        <v>9</v>
      </c>
      <c r="C19" s="13" t="s">
        <v>44</v>
      </c>
      <c r="D19" s="13" t="s">
        <v>8</v>
      </c>
      <c r="E19" s="40" t="s">
        <v>37</v>
      </c>
      <c r="F19" s="13">
        <v>1</v>
      </c>
      <c r="G19" s="13" t="s">
        <v>18</v>
      </c>
      <c r="H19" s="20">
        <v>0</v>
      </c>
      <c r="I19" s="20">
        <v>0</v>
      </c>
      <c r="J19" s="194" t="s">
        <v>2384</v>
      </c>
      <c r="K19" s="14"/>
      <c r="L19" s="20">
        <v>1</v>
      </c>
      <c r="M19" s="16" t="s">
        <v>2384</v>
      </c>
      <c r="N19" s="20">
        <v>0</v>
      </c>
      <c r="O19" s="20">
        <v>0</v>
      </c>
      <c r="P19" s="17" t="s">
        <v>2384</v>
      </c>
      <c r="Q19" s="18">
        <f t="shared" ref="Q19:Q25" si="8">+H19+K19+N19</f>
        <v>0</v>
      </c>
      <c r="R19" s="18">
        <f t="shared" ref="R19:R25" si="9">+I19+L19+O19</f>
        <v>1</v>
      </c>
      <c r="S19" s="21">
        <f t="shared" si="6"/>
        <v>0</v>
      </c>
      <c r="T19" s="19">
        <f t="shared" si="7"/>
        <v>0</v>
      </c>
      <c r="U19" s="18"/>
    </row>
    <row r="20" spans="1:21" s="6" customFormat="1" x14ac:dyDescent="0.3">
      <c r="A20" s="13">
        <v>17</v>
      </c>
      <c r="B20" s="39" t="s">
        <v>9</v>
      </c>
      <c r="C20" s="13" t="s">
        <v>44</v>
      </c>
      <c r="D20" s="13" t="s">
        <v>8</v>
      </c>
      <c r="E20" s="40" t="s">
        <v>38</v>
      </c>
      <c r="F20" s="41">
        <v>1</v>
      </c>
      <c r="G20" s="13" t="s">
        <v>17</v>
      </c>
      <c r="H20" s="14">
        <v>0</v>
      </c>
      <c r="I20" s="14">
        <v>0</v>
      </c>
      <c r="J20" s="194"/>
      <c r="K20" s="14"/>
      <c r="L20" s="14"/>
      <c r="M20" s="16"/>
      <c r="N20" s="14"/>
      <c r="O20" s="14"/>
      <c r="P20" s="17"/>
      <c r="Q20" s="18">
        <f t="shared" si="8"/>
        <v>0</v>
      </c>
      <c r="R20" s="18">
        <f t="shared" si="9"/>
        <v>0</v>
      </c>
      <c r="S20" s="19" t="e">
        <f>+Q20/R20</f>
        <v>#DIV/0!</v>
      </c>
      <c r="T20" s="19" t="e">
        <f>+S20/F20</f>
        <v>#DIV/0!</v>
      </c>
      <c r="U20" s="18"/>
    </row>
    <row r="21" spans="1:21" s="6" customFormat="1" x14ac:dyDescent="0.3">
      <c r="A21" s="13">
        <v>18</v>
      </c>
      <c r="B21" s="39" t="s">
        <v>9</v>
      </c>
      <c r="C21" s="13" t="s">
        <v>44</v>
      </c>
      <c r="D21" s="13" t="s">
        <v>8</v>
      </c>
      <c r="E21" s="40" t="s">
        <v>39</v>
      </c>
      <c r="F21" s="13">
        <v>1</v>
      </c>
      <c r="G21" s="13" t="s">
        <v>18</v>
      </c>
      <c r="H21" s="20">
        <v>0</v>
      </c>
      <c r="I21" s="20">
        <v>0</v>
      </c>
      <c r="J21" s="194" t="s">
        <v>2384</v>
      </c>
      <c r="K21" s="20">
        <v>0</v>
      </c>
      <c r="L21" s="20">
        <v>0</v>
      </c>
      <c r="M21" s="16" t="s">
        <v>2384</v>
      </c>
      <c r="N21" s="20">
        <v>0</v>
      </c>
      <c r="O21" s="20">
        <v>0</v>
      </c>
      <c r="P21" s="17" t="s">
        <v>2384</v>
      </c>
      <c r="Q21" s="18">
        <f t="shared" si="8"/>
        <v>0</v>
      </c>
      <c r="R21" s="18">
        <f t="shared" si="9"/>
        <v>0</v>
      </c>
      <c r="S21" s="21" t="e">
        <f>+Q21/R21</f>
        <v>#DIV/0!</v>
      </c>
      <c r="T21" s="19">
        <f>+Q21/F21</f>
        <v>0</v>
      </c>
      <c r="U21" s="18"/>
    </row>
    <row r="22" spans="1:21" s="6" customFormat="1" x14ac:dyDescent="0.3">
      <c r="A22" s="13">
        <v>19</v>
      </c>
      <c r="B22" s="39" t="s">
        <v>9</v>
      </c>
      <c r="C22" s="13" t="s">
        <v>44</v>
      </c>
      <c r="D22" s="13" t="s">
        <v>8</v>
      </c>
      <c r="E22" s="40" t="s">
        <v>40</v>
      </c>
      <c r="F22" s="41">
        <v>1</v>
      </c>
      <c r="G22" s="13" t="s">
        <v>17</v>
      </c>
      <c r="H22" s="14">
        <v>0</v>
      </c>
      <c r="I22" s="14">
        <v>0</v>
      </c>
      <c r="J22" s="194"/>
      <c r="K22" s="14"/>
      <c r="L22" s="14"/>
      <c r="M22" s="16"/>
      <c r="N22" s="14"/>
      <c r="O22" s="14"/>
      <c r="P22" s="17"/>
      <c r="Q22" s="18">
        <f t="shared" si="8"/>
        <v>0</v>
      </c>
      <c r="R22" s="18">
        <f t="shared" si="9"/>
        <v>0</v>
      </c>
      <c r="S22" s="19" t="e">
        <f t="shared" ref="S22:S24" si="10">+Q22/R22</f>
        <v>#DIV/0!</v>
      </c>
      <c r="T22" s="19" t="e">
        <f t="shared" ref="T22:T24" si="11">+S22/F22</f>
        <v>#DIV/0!</v>
      </c>
      <c r="U22" s="18"/>
    </row>
    <row r="23" spans="1:21" s="6" customFormat="1" x14ac:dyDescent="0.3">
      <c r="A23" s="13">
        <v>20</v>
      </c>
      <c r="B23" s="39" t="s">
        <v>9</v>
      </c>
      <c r="C23" s="13" t="s">
        <v>44</v>
      </c>
      <c r="D23" s="13" t="s">
        <v>8</v>
      </c>
      <c r="E23" s="40" t="s">
        <v>41</v>
      </c>
      <c r="F23" s="41">
        <v>1</v>
      </c>
      <c r="G23" s="13" t="s">
        <v>17</v>
      </c>
      <c r="H23" s="20">
        <v>0</v>
      </c>
      <c r="I23" s="20">
        <v>0</v>
      </c>
      <c r="J23" s="194" t="s">
        <v>2384</v>
      </c>
      <c r="K23" s="20">
        <v>0</v>
      </c>
      <c r="L23" s="20">
        <v>0</v>
      </c>
      <c r="M23" s="16" t="s">
        <v>2384</v>
      </c>
      <c r="N23" s="20">
        <v>0</v>
      </c>
      <c r="O23" s="20">
        <v>0</v>
      </c>
      <c r="P23" s="17" t="s">
        <v>2384</v>
      </c>
      <c r="Q23" s="18">
        <f t="shared" si="8"/>
        <v>0</v>
      </c>
      <c r="R23" s="18">
        <f t="shared" si="9"/>
        <v>0</v>
      </c>
      <c r="S23" s="19" t="e">
        <f t="shared" si="10"/>
        <v>#DIV/0!</v>
      </c>
      <c r="T23" s="19" t="e">
        <f t="shared" si="11"/>
        <v>#DIV/0!</v>
      </c>
      <c r="U23" s="18"/>
    </row>
    <row r="24" spans="1:21" s="6" customFormat="1" x14ac:dyDescent="0.3">
      <c r="A24" s="13">
        <v>21</v>
      </c>
      <c r="B24" s="39" t="s">
        <v>9</v>
      </c>
      <c r="C24" s="13" t="s">
        <v>44</v>
      </c>
      <c r="D24" s="13" t="s">
        <v>8</v>
      </c>
      <c r="E24" s="40" t="s">
        <v>42</v>
      </c>
      <c r="F24" s="41">
        <v>1</v>
      </c>
      <c r="G24" s="13" t="s">
        <v>17</v>
      </c>
      <c r="H24" s="14">
        <v>0</v>
      </c>
      <c r="I24" s="14">
        <v>0</v>
      </c>
      <c r="J24" s="194"/>
      <c r="K24" s="14"/>
      <c r="L24" s="14"/>
      <c r="M24" s="16"/>
      <c r="N24" s="14"/>
      <c r="O24" s="14"/>
      <c r="P24" s="17"/>
      <c r="Q24" s="18">
        <f t="shared" si="8"/>
        <v>0</v>
      </c>
      <c r="R24" s="18">
        <f t="shared" si="9"/>
        <v>0</v>
      </c>
      <c r="S24" s="19" t="e">
        <f t="shared" si="10"/>
        <v>#DIV/0!</v>
      </c>
      <c r="T24" s="19" t="e">
        <f t="shared" si="11"/>
        <v>#DIV/0!</v>
      </c>
      <c r="U24" s="18"/>
    </row>
    <row r="25" spans="1:21" s="6" customFormat="1" x14ac:dyDescent="0.3">
      <c r="A25" s="13">
        <v>22</v>
      </c>
      <c r="B25" s="39" t="s">
        <v>9</v>
      </c>
      <c r="C25" s="13" t="s">
        <v>44</v>
      </c>
      <c r="D25" s="13" t="s">
        <v>8</v>
      </c>
      <c r="E25" s="40" t="s">
        <v>43</v>
      </c>
      <c r="F25" s="13">
        <v>4</v>
      </c>
      <c r="G25" s="13" t="s">
        <v>45</v>
      </c>
      <c r="H25" s="20">
        <v>0</v>
      </c>
      <c r="I25" s="20">
        <v>0</v>
      </c>
      <c r="J25" s="194" t="s">
        <v>2384</v>
      </c>
      <c r="K25" s="20">
        <v>0</v>
      </c>
      <c r="L25" s="20">
        <v>0</v>
      </c>
      <c r="M25" s="16" t="s">
        <v>2384</v>
      </c>
      <c r="N25" s="14"/>
      <c r="O25" s="20">
        <v>1</v>
      </c>
      <c r="P25" s="17"/>
      <c r="Q25" s="18">
        <f t="shared" si="8"/>
        <v>0</v>
      </c>
      <c r="R25" s="18">
        <f t="shared" si="9"/>
        <v>1</v>
      </c>
      <c r="S25" s="21">
        <f>+Q25/R25</f>
        <v>0</v>
      </c>
      <c r="T25" s="19">
        <f>+Q25/F25</f>
        <v>0</v>
      </c>
      <c r="U25" s="18"/>
    </row>
    <row r="26" spans="1:21" s="6" customFormat="1" ht="15.75" customHeight="1" x14ac:dyDescent="0.3">
      <c r="A26" s="13">
        <v>23</v>
      </c>
      <c r="B26" s="39" t="s">
        <v>9</v>
      </c>
      <c r="C26" s="13" t="s">
        <v>53</v>
      </c>
      <c r="D26" s="13" t="s">
        <v>8</v>
      </c>
      <c r="E26" s="40" t="s">
        <v>46</v>
      </c>
      <c r="F26" s="41">
        <v>1</v>
      </c>
      <c r="G26" s="13" t="s">
        <v>17</v>
      </c>
      <c r="H26" s="14">
        <v>254</v>
      </c>
      <c r="I26" s="14">
        <v>254</v>
      </c>
      <c r="J26" s="5"/>
      <c r="K26" s="14"/>
      <c r="L26" s="14"/>
      <c r="M26" s="16"/>
      <c r="N26" s="14"/>
      <c r="O26" s="14"/>
      <c r="P26" s="17"/>
      <c r="Q26" s="18">
        <f t="shared" ref="Q26:Q28" si="12">+H26+K26+N26</f>
        <v>254</v>
      </c>
      <c r="R26" s="18">
        <f t="shared" ref="R26:R28" si="13">+I26+L26+O26</f>
        <v>254</v>
      </c>
      <c r="S26" s="19">
        <f t="shared" ref="S26:S27" si="14">+Q26/R26</f>
        <v>1</v>
      </c>
      <c r="T26" s="19">
        <f t="shared" ref="T26:T27" si="15">+S26/F26</f>
        <v>1</v>
      </c>
      <c r="U26" s="18"/>
    </row>
    <row r="27" spans="1:21" s="6" customFormat="1" ht="15.75" customHeight="1" x14ac:dyDescent="0.3">
      <c r="A27" s="13">
        <v>24</v>
      </c>
      <c r="B27" s="39" t="s">
        <v>9</v>
      </c>
      <c r="C27" s="13" t="s">
        <v>53</v>
      </c>
      <c r="D27" s="13" t="s">
        <v>8</v>
      </c>
      <c r="E27" s="40" t="s">
        <v>47</v>
      </c>
      <c r="F27" s="41">
        <v>1</v>
      </c>
      <c r="G27" s="13" t="s">
        <v>17</v>
      </c>
      <c r="H27" s="14">
        <v>2</v>
      </c>
      <c r="I27" s="14">
        <v>2</v>
      </c>
      <c r="J27" s="5"/>
      <c r="K27" s="14"/>
      <c r="L27" s="14"/>
      <c r="M27" s="16"/>
      <c r="N27" s="14"/>
      <c r="O27" s="14"/>
      <c r="P27" s="17"/>
      <c r="Q27" s="18">
        <f t="shared" si="12"/>
        <v>2</v>
      </c>
      <c r="R27" s="18">
        <f t="shared" si="13"/>
        <v>2</v>
      </c>
      <c r="S27" s="19">
        <f t="shared" si="14"/>
        <v>1</v>
      </c>
      <c r="T27" s="19">
        <f t="shared" si="15"/>
        <v>1</v>
      </c>
      <c r="U27" s="18"/>
    </row>
    <row r="28" spans="1:21" s="6" customFormat="1" ht="15.75" customHeight="1" x14ac:dyDescent="0.3">
      <c r="A28" s="13">
        <v>25</v>
      </c>
      <c r="B28" s="39" t="s">
        <v>9</v>
      </c>
      <c r="C28" s="13" t="s">
        <v>53</v>
      </c>
      <c r="D28" s="13" t="s">
        <v>8</v>
      </c>
      <c r="E28" s="40" t="s">
        <v>48</v>
      </c>
      <c r="F28" s="13">
        <v>12</v>
      </c>
      <c r="G28" s="13" t="s">
        <v>49</v>
      </c>
      <c r="H28" s="14">
        <v>0</v>
      </c>
      <c r="I28" s="20">
        <v>1</v>
      </c>
      <c r="J28" s="5"/>
      <c r="K28" s="14"/>
      <c r="L28" s="20">
        <v>1</v>
      </c>
      <c r="M28" s="16"/>
      <c r="N28" s="14"/>
      <c r="O28" s="20">
        <v>1</v>
      </c>
      <c r="P28" s="17"/>
      <c r="Q28" s="18">
        <f t="shared" si="12"/>
        <v>0</v>
      </c>
      <c r="R28" s="18">
        <f t="shared" si="13"/>
        <v>3</v>
      </c>
      <c r="S28" s="21">
        <f>+Q28/R28</f>
        <v>0</v>
      </c>
      <c r="T28" s="19">
        <f>+Q28/F28</f>
        <v>0</v>
      </c>
      <c r="U28" s="18"/>
    </row>
    <row r="29" spans="1:21" s="6" customFormat="1" x14ac:dyDescent="0.3">
      <c r="A29" s="13">
        <v>26</v>
      </c>
      <c r="B29" s="39" t="s">
        <v>9</v>
      </c>
      <c r="C29" s="13" t="s">
        <v>52</v>
      </c>
      <c r="D29" s="13" t="s">
        <v>8</v>
      </c>
      <c r="E29" s="40" t="s">
        <v>2396</v>
      </c>
      <c r="F29" s="41">
        <v>1</v>
      </c>
      <c r="G29" s="13" t="s">
        <v>17</v>
      </c>
      <c r="H29" s="160"/>
      <c r="I29" s="160"/>
      <c r="J29" s="194"/>
      <c r="K29" s="14"/>
      <c r="L29" s="14"/>
      <c r="M29" s="16"/>
      <c r="N29" s="14"/>
      <c r="O29" s="14"/>
      <c r="P29" s="17"/>
      <c r="Q29" s="18">
        <f t="shared" ref="Q29:Q30" si="16">+H29+K29+N29</f>
        <v>0</v>
      </c>
      <c r="R29" s="18">
        <f t="shared" ref="R29:R30" si="17">+I29+L29+O29</f>
        <v>0</v>
      </c>
      <c r="S29" s="19" t="e">
        <f t="shared" ref="S29:S48" si="18">+Q29/R29</f>
        <v>#DIV/0!</v>
      </c>
      <c r="T29" s="19" t="e">
        <f t="shared" ref="T29:T48" si="19">+S29/F29</f>
        <v>#DIV/0!</v>
      </c>
      <c r="U29" s="18"/>
    </row>
    <row r="30" spans="1:21" s="6" customFormat="1" x14ac:dyDescent="0.3">
      <c r="A30" s="13">
        <v>27</v>
      </c>
      <c r="B30" s="39" t="s">
        <v>9</v>
      </c>
      <c r="C30" s="13" t="s">
        <v>52</v>
      </c>
      <c r="D30" s="13" t="s">
        <v>8</v>
      </c>
      <c r="E30" s="40" t="s">
        <v>2397</v>
      </c>
      <c r="F30" s="41">
        <v>1</v>
      </c>
      <c r="G30" s="13" t="s">
        <v>17</v>
      </c>
      <c r="H30" s="160"/>
      <c r="I30" s="160"/>
      <c r="J30" s="194"/>
      <c r="K30" s="14"/>
      <c r="L30" s="14"/>
      <c r="M30" s="16"/>
      <c r="N30" s="14"/>
      <c r="O30" s="14"/>
      <c r="P30" s="17"/>
      <c r="Q30" s="18">
        <f t="shared" si="16"/>
        <v>0</v>
      </c>
      <c r="R30" s="18">
        <f t="shared" si="17"/>
        <v>0</v>
      </c>
      <c r="S30" s="19" t="e">
        <f t="shared" si="18"/>
        <v>#DIV/0!</v>
      </c>
      <c r="T30" s="19" t="e">
        <f t="shared" si="19"/>
        <v>#DIV/0!</v>
      </c>
      <c r="U30" s="18"/>
    </row>
    <row r="31" spans="1:21" s="6" customFormat="1" x14ac:dyDescent="0.3">
      <c r="A31" s="13">
        <v>28</v>
      </c>
      <c r="B31" s="39" t="s">
        <v>9</v>
      </c>
      <c r="C31" s="13" t="s">
        <v>52</v>
      </c>
      <c r="D31" s="13" t="s">
        <v>8</v>
      </c>
      <c r="E31" s="40" t="s">
        <v>2398</v>
      </c>
      <c r="F31" s="41">
        <v>1</v>
      </c>
      <c r="G31" s="13" t="s">
        <v>17</v>
      </c>
      <c r="H31" s="160"/>
      <c r="I31" s="160"/>
      <c r="J31" s="194"/>
      <c r="K31" s="14"/>
      <c r="L31" s="14"/>
      <c r="M31" s="16"/>
      <c r="N31" s="14"/>
      <c r="O31" s="14"/>
      <c r="P31" s="17"/>
      <c r="Q31" s="18"/>
      <c r="R31" s="18"/>
      <c r="S31" s="19"/>
      <c r="T31" s="19"/>
      <c r="U31" s="18"/>
    </row>
    <row r="32" spans="1:21" s="6" customFormat="1" ht="15.75" customHeight="1" x14ac:dyDescent="0.3">
      <c r="A32" s="13">
        <v>29</v>
      </c>
      <c r="B32" s="39" t="s">
        <v>9</v>
      </c>
      <c r="C32" s="13" t="s">
        <v>57</v>
      </c>
      <c r="D32" s="13" t="s">
        <v>8</v>
      </c>
      <c r="E32" s="40" t="s">
        <v>54</v>
      </c>
      <c r="F32" s="41">
        <v>1</v>
      </c>
      <c r="G32" s="13" t="s">
        <v>17</v>
      </c>
      <c r="H32" s="14">
        <v>57</v>
      </c>
      <c r="I32" s="14">
        <v>57</v>
      </c>
      <c r="J32" s="5"/>
      <c r="K32" s="14"/>
      <c r="L32" s="14"/>
      <c r="M32" s="16"/>
      <c r="N32" s="14"/>
      <c r="O32" s="14"/>
      <c r="P32" s="17"/>
      <c r="Q32" s="18">
        <f t="shared" ref="Q32:Q34" si="20">+H32+K32+N32</f>
        <v>57</v>
      </c>
      <c r="R32" s="18">
        <f t="shared" ref="R32:R34" si="21">+I32+L32+O32</f>
        <v>57</v>
      </c>
      <c r="S32" s="19">
        <f t="shared" si="18"/>
        <v>1</v>
      </c>
      <c r="T32" s="19">
        <f t="shared" si="19"/>
        <v>1</v>
      </c>
      <c r="U32" s="18"/>
    </row>
    <row r="33" spans="1:21" s="6" customFormat="1" ht="15.75" customHeight="1" x14ac:dyDescent="0.3">
      <c r="A33" s="13">
        <v>30</v>
      </c>
      <c r="B33" s="39" t="s">
        <v>9</v>
      </c>
      <c r="C33" s="13" t="s">
        <v>57</v>
      </c>
      <c r="D33" s="13" t="s">
        <v>8</v>
      </c>
      <c r="E33" s="40" t="s">
        <v>55</v>
      </c>
      <c r="F33" s="41">
        <v>1</v>
      </c>
      <c r="G33" s="13" t="s">
        <v>17</v>
      </c>
      <c r="H33" s="14">
        <v>22</v>
      </c>
      <c r="I33" s="14">
        <v>22</v>
      </c>
      <c r="J33" s="5"/>
      <c r="K33" s="14"/>
      <c r="L33" s="14"/>
      <c r="M33" s="16"/>
      <c r="N33" s="14"/>
      <c r="O33" s="14"/>
      <c r="P33" s="17"/>
      <c r="Q33" s="18">
        <f t="shared" si="20"/>
        <v>22</v>
      </c>
      <c r="R33" s="18">
        <f t="shared" si="21"/>
        <v>22</v>
      </c>
      <c r="S33" s="19">
        <f t="shared" si="18"/>
        <v>1</v>
      </c>
      <c r="T33" s="19">
        <f t="shared" si="19"/>
        <v>1</v>
      </c>
      <c r="U33" s="18"/>
    </row>
    <row r="34" spans="1:21" s="6" customFormat="1" ht="15.75" customHeight="1" x14ac:dyDescent="0.3">
      <c r="A34" s="13">
        <v>31</v>
      </c>
      <c r="B34" s="39" t="s">
        <v>9</v>
      </c>
      <c r="C34" s="13" t="s">
        <v>57</v>
      </c>
      <c r="D34" s="13" t="s">
        <v>8</v>
      </c>
      <c r="E34" s="40" t="s">
        <v>56</v>
      </c>
      <c r="F34" s="41">
        <v>1</v>
      </c>
      <c r="G34" s="13" t="s">
        <v>17</v>
      </c>
      <c r="H34" s="14">
        <v>57</v>
      </c>
      <c r="I34" s="14">
        <v>57</v>
      </c>
      <c r="J34" s="5"/>
      <c r="K34" s="14"/>
      <c r="L34" s="14"/>
      <c r="M34" s="16"/>
      <c r="N34" s="14"/>
      <c r="O34" s="14"/>
      <c r="P34" s="17"/>
      <c r="Q34" s="18">
        <f t="shared" si="20"/>
        <v>57</v>
      </c>
      <c r="R34" s="18">
        <f t="shared" si="21"/>
        <v>57</v>
      </c>
      <c r="S34" s="19">
        <f t="shared" si="18"/>
        <v>1</v>
      </c>
      <c r="T34" s="19">
        <f t="shared" si="19"/>
        <v>1</v>
      </c>
      <c r="U34" s="18"/>
    </row>
    <row r="35" spans="1:21" s="6" customFormat="1" ht="15.75" customHeight="1" x14ac:dyDescent="0.3">
      <c r="A35" s="13">
        <v>32</v>
      </c>
      <c r="B35" s="39" t="s">
        <v>9</v>
      </c>
      <c r="C35" s="13" t="s">
        <v>58</v>
      </c>
      <c r="D35" s="13" t="s">
        <v>8</v>
      </c>
      <c r="E35" s="40" t="s">
        <v>50</v>
      </c>
      <c r="F35" s="41">
        <v>1</v>
      </c>
      <c r="G35" s="13" t="s">
        <v>17</v>
      </c>
      <c r="H35" s="14">
        <v>467</v>
      </c>
      <c r="I35" s="14">
        <v>467</v>
      </c>
      <c r="J35" s="5"/>
      <c r="K35" s="14"/>
      <c r="L35" s="14"/>
      <c r="M35" s="16"/>
      <c r="N35" s="14"/>
      <c r="O35" s="14"/>
      <c r="P35" s="17"/>
      <c r="Q35" s="18">
        <f t="shared" ref="Q35:Q36" si="22">+H35+K35+N35</f>
        <v>467</v>
      </c>
      <c r="R35" s="18">
        <f t="shared" ref="R35:R36" si="23">+I35+L35+O35</f>
        <v>467</v>
      </c>
      <c r="S35" s="19">
        <f t="shared" si="18"/>
        <v>1</v>
      </c>
      <c r="T35" s="19">
        <f t="shared" si="19"/>
        <v>1</v>
      </c>
      <c r="U35" s="18"/>
    </row>
    <row r="36" spans="1:21" s="6" customFormat="1" ht="15.75" customHeight="1" x14ac:dyDescent="0.3">
      <c r="A36" s="13">
        <v>33</v>
      </c>
      <c r="B36" s="39" t="s">
        <v>9</v>
      </c>
      <c r="C36" s="13" t="s">
        <v>58</v>
      </c>
      <c r="D36" s="13" t="s">
        <v>8</v>
      </c>
      <c r="E36" s="40" t="s">
        <v>51</v>
      </c>
      <c r="F36" s="41">
        <v>1</v>
      </c>
      <c r="G36" s="13" t="s">
        <v>17</v>
      </c>
      <c r="H36" s="14">
        <v>114</v>
      </c>
      <c r="I36" s="14">
        <v>114</v>
      </c>
      <c r="J36" s="5"/>
      <c r="K36" s="14"/>
      <c r="L36" s="14"/>
      <c r="M36" s="16"/>
      <c r="N36" s="14"/>
      <c r="O36" s="14"/>
      <c r="P36" s="17"/>
      <c r="Q36" s="18">
        <f t="shared" si="22"/>
        <v>114</v>
      </c>
      <c r="R36" s="18">
        <f t="shared" si="23"/>
        <v>114</v>
      </c>
      <c r="S36" s="19">
        <f t="shared" si="18"/>
        <v>1</v>
      </c>
      <c r="T36" s="19">
        <f t="shared" si="19"/>
        <v>1</v>
      </c>
      <c r="U36" s="18"/>
    </row>
    <row r="37" spans="1:21" s="6" customFormat="1" ht="15.75" customHeight="1" x14ac:dyDescent="0.3">
      <c r="A37" s="13">
        <v>34</v>
      </c>
      <c r="B37" s="39" t="s">
        <v>9</v>
      </c>
      <c r="C37" s="13" t="s">
        <v>63</v>
      </c>
      <c r="D37" s="13" t="s">
        <v>8</v>
      </c>
      <c r="E37" s="40" t="s">
        <v>59</v>
      </c>
      <c r="F37" s="41">
        <v>1</v>
      </c>
      <c r="G37" s="13" t="s">
        <v>17</v>
      </c>
      <c r="H37" s="14">
        <v>335</v>
      </c>
      <c r="I37" s="14">
        <v>335</v>
      </c>
      <c r="J37" s="5"/>
      <c r="K37" s="14"/>
      <c r="L37" s="14"/>
      <c r="M37" s="16"/>
      <c r="N37" s="14"/>
      <c r="O37" s="14"/>
      <c r="P37" s="17"/>
      <c r="Q37" s="18">
        <f t="shared" ref="Q37:Q40" si="24">+H37+K37+N37</f>
        <v>335</v>
      </c>
      <c r="R37" s="18">
        <f t="shared" ref="R37:R40" si="25">+I37+L37+O37</f>
        <v>335</v>
      </c>
      <c r="S37" s="19">
        <f t="shared" si="18"/>
        <v>1</v>
      </c>
      <c r="T37" s="19">
        <f t="shared" si="19"/>
        <v>1</v>
      </c>
      <c r="U37" s="18"/>
    </row>
    <row r="38" spans="1:21" s="6" customFormat="1" ht="15.75" customHeight="1" x14ac:dyDescent="0.3">
      <c r="A38" s="13">
        <v>35</v>
      </c>
      <c r="B38" s="39" t="s">
        <v>9</v>
      </c>
      <c r="C38" s="13" t="s">
        <v>63</v>
      </c>
      <c r="D38" s="13" t="s">
        <v>8</v>
      </c>
      <c r="E38" s="40" t="s">
        <v>60</v>
      </c>
      <c r="F38" s="41">
        <v>1</v>
      </c>
      <c r="G38" s="13" t="s">
        <v>17</v>
      </c>
      <c r="H38" s="14">
        <v>100</v>
      </c>
      <c r="I38" s="14">
        <v>100</v>
      </c>
      <c r="J38" s="5"/>
      <c r="K38" s="14"/>
      <c r="L38" s="14"/>
      <c r="M38" s="16"/>
      <c r="N38" s="14"/>
      <c r="O38" s="14"/>
      <c r="P38" s="17"/>
      <c r="Q38" s="18">
        <f t="shared" si="24"/>
        <v>100</v>
      </c>
      <c r="R38" s="18">
        <f t="shared" si="25"/>
        <v>100</v>
      </c>
      <c r="S38" s="19">
        <f t="shared" si="18"/>
        <v>1</v>
      </c>
      <c r="T38" s="19">
        <f t="shared" si="19"/>
        <v>1</v>
      </c>
      <c r="U38" s="18"/>
    </row>
    <row r="39" spans="1:21" s="6" customFormat="1" ht="15.75" customHeight="1" x14ac:dyDescent="0.3">
      <c r="A39" s="13">
        <v>36</v>
      </c>
      <c r="B39" s="39" t="s">
        <v>9</v>
      </c>
      <c r="C39" s="13" t="s">
        <v>63</v>
      </c>
      <c r="D39" s="13" t="s">
        <v>8</v>
      </c>
      <c r="E39" s="40" t="s">
        <v>61</v>
      </c>
      <c r="F39" s="41">
        <v>1</v>
      </c>
      <c r="G39" s="13" t="s">
        <v>17</v>
      </c>
      <c r="H39" s="14">
        <v>287</v>
      </c>
      <c r="I39" s="14">
        <v>287</v>
      </c>
      <c r="J39" s="5"/>
      <c r="K39" s="14"/>
      <c r="L39" s="14"/>
      <c r="M39" s="16"/>
      <c r="N39" s="14"/>
      <c r="O39" s="14"/>
      <c r="P39" s="17"/>
      <c r="Q39" s="18">
        <f t="shared" si="24"/>
        <v>287</v>
      </c>
      <c r="R39" s="18">
        <f t="shared" si="25"/>
        <v>287</v>
      </c>
      <c r="S39" s="19">
        <f t="shared" si="18"/>
        <v>1</v>
      </c>
      <c r="T39" s="19">
        <f t="shared" si="19"/>
        <v>1</v>
      </c>
      <c r="U39" s="18"/>
    </row>
    <row r="40" spans="1:21" s="6" customFormat="1" ht="15.75" customHeight="1" x14ac:dyDescent="0.3">
      <c r="A40" s="13">
        <v>37</v>
      </c>
      <c r="B40" s="39" t="s">
        <v>9</v>
      </c>
      <c r="C40" s="13" t="s">
        <v>63</v>
      </c>
      <c r="D40" s="13" t="s">
        <v>8</v>
      </c>
      <c r="E40" s="40" t="s">
        <v>62</v>
      </c>
      <c r="F40" s="41">
        <v>1</v>
      </c>
      <c r="G40" s="13" t="s">
        <v>17</v>
      </c>
      <c r="H40" s="14">
        <v>66</v>
      </c>
      <c r="I40" s="14">
        <v>66</v>
      </c>
      <c r="J40" s="5"/>
      <c r="K40" s="14"/>
      <c r="L40" s="14"/>
      <c r="M40" s="16"/>
      <c r="N40" s="14"/>
      <c r="O40" s="14"/>
      <c r="P40" s="17"/>
      <c r="Q40" s="18">
        <f t="shared" si="24"/>
        <v>66</v>
      </c>
      <c r="R40" s="18">
        <f t="shared" si="25"/>
        <v>66</v>
      </c>
      <c r="S40" s="19">
        <f t="shared" si="18"/>
        <v>1</v>
      </c>
      <c r="T40" s="19">
        <f t="shared" si="19"/>
        <v>1</v>
      </c>
      <c r="U40" s="18"/>
    </row>
    <row r="41" spans="1:21" s="6" customFormat="1" ht="15.75" customHeight="1" x14ac:dyDescent="0.3">
      <c r="A41" s="13">
        <v>38</v>
      </c>
      <c r="B41" s="39" t="s">
        <v>9</v>
      </c>
      <c r="C41" s="13" t="s">
        <v>67</v>
      </c>
      <c r="D41" s="13" t="s">
        <v>8</v>
      </c>
      <c r="E41" s="40" t="s">
        <v>64</v>
      </c>
      <c r="F41" s="41">
        <v>1</v>
      </c>
      <c r="G41" s="13" t="s">
        <v>17</v>
      </c>
      <c r="H41" s="14">
        <v>20</v>
      </c>
      <c r="I41" s="14">
        <v>20</v>
      </c>
      <c r="J41" s="5"/>
      <c r="K41" s="14"/>
      <c r="L41" s="14"/>
      <c r="M41" s="16"/>
      <c r="N41" s="14"/>
      <c r="O41" s="14"/>
      <c r="P41" s="17"/>
      <c r="Q41" s="18">
        <f t="shared" ref="Q41:Q43" si="26">+H41+K41+N41</f>
        <v>20</v>
      </c>
      <c r="R41" s="18">
        <f t="shared" ref="R41:R43" si="27">+I41+L41+O41</f>
        <v>20</v>
      </c>
      <c r="S41" s="19">
        <f t="shared" si="18"/>
        <v>1</v>
      </c>
      <c r="T41" s="19">
        <f t="shared" si="19"/>
        <v>1</v>
      </c>
      <c r="U41" s="18"/>
    </row>
    <row r="42" spans="1:21" s="6" customFormat="1" ht="15.75" customHeight="1" x14ac:dyDescent="0.3">
      <c r="A42" s="13">
        <v>39</v>
      </c>
      <c r="B42" s="39" t="s">
        <v>9</v>
      </c>
      <c r="C42" s="13" t="s">
        <v>67</v>
      </c>
      <c r="D42" s="13" t="s">
        <v>8</v>
      </c>
      <c r="E42" s="40" t="s">
        <v>65</v>
      </c>
      <c r="F42" s="41">
        <v>1</v>
      </c>
      <c r="G42" s="13" t="s">
        <v>17</v>
      </c>
      <c r="H42" s="14">
        <v>3</v>
      </c>
      <c r="I42" s="14">
        <v>3</v>
      </c>
      <c r="J42" s="5"/>
      <c r="K42" s="14"/>
      <c r="L42" s="14"/>
      <c r="M42" s="16"/>
      <c r="N42" s="14"/>
      <c r="O42" s="14"/>
      <c r="P42" s="17"/>
      <c r="Q42" s="18">
        <f t="shared" si="26"/>
        <v>3</v>
      </c>
      <c r="R42" s="18">
        <f t="shared" si="27"/>
        <v>3</v>
      </c>
      <c r="S42" s="19">
        <f t="shared" si="18"/>
        <v>1</v>
      </c>
      <c r="T42" s="19">
        <f t="shared" si="19"/>
        <v>1</v>
      </c>
      <c r="U42" s="18"/>
    </row>
    <row r="43" spans="1:21" s="6" customFormat="1" ht="15.75" customHeight="1" x14ac:dyDescent="0.3">
      <c r="A43" s="13">
        <v>40</v>
      </c>
      <c r="B43" s="39" t="s">
        <v>9</v>
      </c>
      <c r="C43" s="13" t="s">
        <v>67</v>
      </c>
      <c r="D43" s="13" t="s">
        <v>8</v>
      </c>
      <c r="E43" s="40" t="s">
        <v>66</v>
      </c>
      <c r="F43" s="41">
        <v>1</v>
      </c>
      <c r="G43" s="13" t="s">
        <v>17</v>
      </c>
      <c r="H43" s="14">
        <v>2</v>
      </c>
      <c r="I43" s="14">
        <v>2</v>
      </c>
      <c r="J43" s="5"/>
      <c r="K43" s="14"/>
      <c r="L43" s="14"/>
      <c r="M43" s="16"/>
      <c r="N43" s="14"/>
      <c r="O43" s="14"/>
      <c r="P43" s="17"/>
      <c r="Q43" s="18">
        <f t="shared" si="26"/>
        <v>2</v>
      </c>
      <c r="R43" s="18">
        <f t="shared" si="27"/>
        <v>2</v>
      </c>
      <c r="S43" s="19">
        <f t="shared" si="18"/>
        <v>1</v>
      </c>
      <c r="T43" s="19">
        <f t="shared" si="19"/>
        <v>1</v>
      </c>
      <c r="U43" s="18"/>
    </row>
    <row r="44" spans="1:21" s="6" customFormat="1" ht="15.75" customHeight="1" x14ac:dyDescent="0.3">
      <c r="A44" s="13">
        <v>41</v>
      </c>
      <c r="B44" s="39" t="s">
        <v>9</v>
      </c>
      <c r="C44" s="13" t="s">
        <v>73</v>
      </c>
      <c r="D44" s="13" t="s">
        <v>8</v>
      </c>
      <c r="E44" s="40" t="s">
        <v>68</v>
      </c>
      <c r="F44" s="41">
        <v>1</v>
      </c>
      <c r="G44" s="13" t="s">
        <v>17</v>
      </c>
      <c r="H44" s="14">
        <v>219</v>
      </c>
      <c r="I44" s="14">
        <v>219</v>
      </c>
      <c r="J44" s="5"/>
      <c r="K44" s="14"/>
      <c r="L44" s="14"/>
      <c r="M44" s="16"/>
      <c r="N44" s="14"/>
      <c r="O44" s="14"/>
      <c r="P44" s="17"/>
      <c r="Q44" s="18">
        <f t="shared" ref="Q44:Q48" si="28">+H44+K44+N44</f>
        <v>219</v>
      </c>
      <c r="R44" s="18">
        <f t="shared" ref="R44:R48" si="29">+I44+L44+O44</f>
        <v>219</v>
      </c>
      <c r="S44" s="19">
        <f t="shared" si="18"/>
        <v>1</v>
      </c>
      <c r="T44" s="19">
        <f t="shared" si="19"/>
        <v>1</v>
      </c>
      <c r="U44" s="18"/>
    </row>
    <row r="45" spans="1:21" s="6" customFormat="1" ht="15.75" customHeight="1" x14ac:dyDescent="0.3">
      <c r="A45" s="13">
        <v>42</v>
      </c>
      <c r="B45" s="39" t="s">
        <v>9</v>
      </c>
      <c r="C45" s="13" t="s">
        <v>73</v>
      </c>
      <c r="D45" s="13" t="s">
        <v>8</v>
      </c>
      <c r="E45" s="40" t="s">
        <v>69</v>
      </c>
      <c r="F45" s="41">
        <v>1</v>
      </c>
      <c r="G45" s="13" t="s">
        <v>17</v>
      </c>
      <c r="H45" s="14">
        <v>113</v>
      </c>
      <c r="I45" s="14">
        <v>113</v>
      </c>
      <c r="J45" s="5"/>
      <c r="K45" s="14"/>
      <c r="L45" s="14"/>
      <c r="M45" s="16"/>
      <c r="N45" s="14"/>
      <c r="O45" s="14"/>
      <c r="P45" s="17"/>
      <c r="Q45" s="18">
        <f t="shared" si="28"/>
        <v>113</v>
      </c>
      <c r="R45" s="18">
        <f t="shared" si="29"/>
        <v>113</v>
      </c>
      <c r="S45" s="19">
        <f t="shared" si="18"/>
        <v>1</v>
      </c>
      <c r="T45" s="19">
        <f t="shared" si="19"/>
        <v>1</v>
      </c>
      <c r="U45" s="18"/>
    </row>
    <row r="46" spans="1:21" s="6" customFormat="1" ht="15.75" customHeight="1" x14ac:dyDescent="0.3">
      <c r="A46" s="13">
        <v>43</v>
      </c>
      <c r="B46" s="39" t="s">
        <v>9</v>
      </c>
      <c r="C46" s="13" t="s">
        <v>73</v>
      </c>
      <c r="D46" s="13" t="s">
        <v>8</v>
      </c>
      <c r="E46" s="40" t="s">
        <v>70</v>
      </c>
      <c r="F46" s="41">
        <v>1</v>
      </c>
      <c r="G46" s="13" t="s">
        <v>17</v>
      </c>
      <c r="H46" s="14">
        <v>2.6110000000000002</v>
      </c>
      <c r="I46" s="14">
        <v>2.6110000000000002</v>
      </c>
      <c r="J46" s="5"/>
      <c r="K46" s="14"/>
      <c r="L46" s="14"/>
      <c r="M46" s="16"/>
      <c r="N46" s="14"/>
      <c r="O46" s="14"/>
      <c r="P46" s="17"/>
      <c r="Q46" s="18">
        <f t="shared" si="28"/>
        <v>2.6110000000000002</v>
      </c>
      <c r="R46" s="18">
        <f t="shared" si="29"/>
        <v>2.6110000000000002</v>
      </c>
      <c r="S46" s="19">
        <f t="shared" si="18"/>
        <v>1</v>
      </c>
      <c r="T46" s="19">
        <f t="shared" si="19"/>
        <v>1</v>
      </c>
      <c r="U46" s="18"/>
    </row>
    <row r="47" spans="1:21" s="6" customFormat="1" ht="15.75" customHeight="1" x14ac:dyDescent="0.3">
      <c r="A47" s="13">
        <v>44</v>
      </c>
      <c r="B47" s="39" t="s">
        <v>9</v>
      </c>
      <c r="C47" s="13" t="s">
        <v>73</v>
      </c>
      <c r="D47" s="13" t="s">
        <v>8</v>
      </c>
      <c r="E47" s="40" t="s">
        <v>71</v>
      </c>
      <c r="F47" s="41">
        <v>1</v>
      </c>
      <c r="G47" s="13" t="s">
        <v>17</v>
      </c>
      <c r="H47" s="14">
        <v>579</v>
      </c>
      <c r="I47" s="14">
        <v>579</v>
      </c>
      <c r="J47" s="5"/>
      <c r="K47" s="14"/>
      <c r="L47" s="14"/>
      <c r="M47" s="16"/>
      <c r="N47" s="14"/>
      <c r="O47" s="14"/>
      <c r="P47" s="17"/>
      <c r="Q47" s="18">
        <f t="shared" si="28"/>
        <v>579</v>
      </c>
      <c r="R47" s="18">
        <f t="shared" si="29"/>
        <v>579</v>
      </c>
      <c r="S47" s="19">
        <f t="shared" si="18"/>
        <v>1</v>
      </c>
      <c r="T47" s="19">
        <f t="shared" si="19"/>
        <v>1</v>
      </c>
      <c r="U47" s="18"/>
    </row>
    <row r="48" spans="1:21" s="6" customFormat="1" ht="15.75" customHeight="1" x14ac:dyDescent="0.3">
      <c r="A48" s="13">
        <v>45</v>
      </c>
      <c r="B48" s="39" t="s">
        <v>9</v>
      </c>
      <c r="C48" s="13" t="s">
        <v>73</v>
      </c>
      <c r="D48" s="13" t="s">
        <v>8</v>
      </c>
      <c r="E48" s="40" t="s">
        <v>72</v>
      </c>
      <c r="F48" s="41">
        <v>1</v>
      </c>
      <c r="G48" s="13" t="s">
        <v>17</v>
      </c>
      <c r="H48" s="14">
        <v>44</v>
      </c>
      <c r="I48" s="14">
        <v>44</v>
      </c>
      <c r="J48" s="5"/>
      <c r="K48" s="14"/>
      <c r="L48" s="14"/>
      <c r="M48" s="16"/>
      <c r="N48" s="14"/>
      <c r="O48" s="14"/>
      <c r="P48" s="17"/>
      <c r="Q48" s="18">
        <f t="shared" si="28"/>
        <v>44</v>
      </c>
      <c r="R48" s="18">
        <f t="shared" si="29"/>
        <v>44</v>
      </c>
      <c r="S48" s="19">
        <f t="shared" si="18"/>
        <v>1</v>
      </c>
      <c r="T48" s="19">
        <f t="shared" si="19"/>
        <v>1</v>
      </c>
      <c r="U48" s="18"/>
    </row>
    <row r="49" spans="1:21" s="6" customFormat="1" ht="15.75" customHeight="1" x14ac:dyDescent="0.3">
      <c r="A49" s="13">
        <v>46</v>
      </c>
      <c r="B49" s="39" t="s">
        <v>9</v>
      </c>
      <c r="C49" s="13" t="s">
        <v>84</v>
      </c>
      <c r="D49" s="13" t="s">
        <v>8</v>
      </c>
      <c r="E49" s="40" t="s">
        <v>74</v>
      </c>
      <c r="F49" s="13">
        <v>24</v>
      </c>
      <c r="G49" s="13" t="s">
        <v>85</v>
      </c>
      <c r="H49" s="14">
        <v>2</v>
      </c>
      <c r="I49" s="20">
        <v>2</v>
      </c>
      <c r="J49" s="5"/>
      <c r="K49" s="14"/>
      <c r="L49" s="20">
        <v>2</v>
      </c>
      <c r="M49" s="16"/>
      <c r="N49" s="14"/>
      <c r="O49" s="20">
        <v>2</v>
      </c>
      <c r="P49" s="17"/>
      <c r="Q49" s="18">
        <f t="shared" ref="Q49:Q58" si="30">+H49+K49+N49</f>
        <v>2</v>
      </c>
      <c r="R49" s="18">
        <f t="shared" ref="R49:R58" si="31">+I49+L49+O49</f>
        <v>6</v>
      </c>
      <c r="S49" s="21">
        <f>+Q49/R49</f>
        <v>0.33333333333333331</v>
      </c>
      <c r="T49" s="19">
        <f>+Q49/F49</f>
        <v>8.3333333333333329E-2</v>
      </c>
      <c r="U49" s="18"/>
    </row>
    <row r="50" spans="1:21" s="6" customFormat="1" ht="15.75" customHeight="1" x14ac:dyDescent="0.3">
      <c r="A50" s="13">
        <v>47</v>
      </c>
      <c r="B50" s="39" t="s">
        <v>9</v>
      </c>
      <c r="C50" s="13" t="s">
        <v>84</v>
      </c>
      <c r="D50" s="13" t="s">
        <v>8</v>
      </c>
      <c r="E50" s="40" t="s">
        <v>75</v>
      </c>
      <c r="F50" s="41">
        <v>1</v>
      </c>
      <c r="G50" s="13" t="s">
        <v>17</v>
      </c>
      <c r="H50" s="14">
        <v>1</v>
      </c>
      <c r="I50" s="14">
        <v>1</v>
      </c>
      <c r="J50" s="5"/>
      <c r="K50" s="14"/>
      <c r="L50" s="14"/>
      <c r="M50" s="16"/>
      <c r="N50" s="14"/>
      <c r="O50" s="14"/>
      <c r="P50" s="17"/>
      <c r="Q50" s="18">
        <f t="shared" si="30"/>
        <v>1</v>
      </c>
      <c r="R50" s="18">
        <f t="shared" si="31"/>
        <v>1</v>
      </c>
      <c r="S50" s="19">
        <f>+Q50/R50</f>
        <v>1</v>
      </c>
      <c r="T50" s="19">
        <f>+S50/F50</f>
        <v>1</v>
      </c>
      <c r="U50" s="18"/>
    </row>
    <row r="51" spans="1:21" s="6" customFormat="1" ht="15.75" customHeight="1" x14ac:dyDescent="0.3">
      <c r="A51" s="13">
        <v>48</v>
      </c>
      <c r="B51" s="39" t="s">
        <v>9</v>
      </c>
      <c r="C51" s="13" t="s">
        <v>84</v>
      </c>
      <c r="D51" s="13" t="s">
        <v>8</v>
      </c>
      <c r="E51" s="40" t="s">
        <v>76</v>
      </c>
      <c r="F51" s="13">
        <v>8</v>
      </c>
      <c r="G51" s="13" t="s">
        <v>85</v>
      </c>
      <c r="H51" s="20">
        <v>1</v>
      </c>
      <c r="I51" s="20">
        <v>1</v>
      </c>
      <c r="J51" s="5" t="s">
        <v>2384</v>
      </c>
      <c r="K51" s="20">
        <v>0</v>
      </c>
      <c r="L51" s="20">
        <v>0</v>
      </c>
      <c r="M51" s="16" t="s">
        <v>2384</v>
      </c>
      <c r="N51" s="14"/>
      <c r="O51" s="20">
        <v>1</v>
      </c>
      <c r="P51" s="17"/>
      <c r="Q51" s="18">
        <f t="shared" si="30"/>
        <v>1</v>
      </c>
      <c r="R51" s="18">
        <f t="shared" si="31"/>
        <v>2</v>
      </c>
      <c r="S51" s="21">
        <f>+Q51/R51</f>
        <v>0.5</v>
      </c>
      <c r="T51" s="19">
        <f>+Q51/F51</f>
        <v>0.125</v>
      </c>
      <c r="U51" s="18"/>
    </row>
    <row r="52" spans="1:21" s="6" customFormat="1" ht="15.75" customHeight="1" x14ac:dyDescent="0.3">
      <c r="A52" s="13">
        <v>49</v>
      </c>
      <c r="B52" s="39" t="s">
        <v>9</v>
      </c>
      <c r="C52" s="13" t="s">
        <v>84</v>
      </c>
      <c r="D52" s="13" t="s">
        <v>8</v>
      </c>
      <c r="E52" s="40" t="s">
        <v>77</v>
      </c>
      <c r="F52" s="41">
        <v>1</v>
      </c>
      <c r="G52" s="13" t="s">
        <v>17</v>
      </c>
      <c r="H52" s="14">
        <v>25</v>
      </c>
      <c r="I52" s="14">
        <v>25</v>
      </c>
      <c r="J52" s="5"/>
      <c r="K52" s="14"/>
      <c r="L52" s="14"/>
      <c r="M52" s="16"/>
      <c r="N52" s="14"/>
      <c r="O52" s="14"/>
      <c r="P52" s="17"/>
      <c r="Q52" s="18">
        <f t="shared" si="30"/>
        <v>25</v>
      </c>
      <c r="R52" s="18">
        <f t="shared" si="31"/>
        <v>25</v>
      </c>
      <c r="S52" s="19">
        <f>+Q52/R52</f>
        <v>1</v>
      </c>
      <c r="T52" s="19">
        <f>+S52/F52</f>
        <v>1</v>
      </c>
      <c r="U52" s="18"/>
    </row>
    <row r="53" spans="1:21" s="6" customFormat="1" ht="15.75" customHeight="1" x14ac:dyDescent="0.3">
      <c r="A53" s="13">
        <v>50</v>
      </c>
      <c r="B53" s="39" t="s">
        <v>9</v>
      </c>
      <c r="C53" s="13" t="s">
        <v>84</v>
      </c>
      <c r="D53" s="13" t="s">
        <v>8</v>
      </c>
      <c r="E53" s="40" t="s">
        <v>78</v>
      </c>
      <c r="F53" s="13">
        <v>12</v>
      </c>
      <c r="G53" s="13" t="s">
        <v>86</v>
      </c>
      <c r="H53" s="14">
        <v>1</v>
      </c>
      <c r="I53" s="20">
        <v>1</v>
      </c>
      <c r="J53" s="5"/>
      <c r="K53" s="14"/>
      <c r="L53" s="20">
        <v>1</v>
      </c>
      <c r="M53" s="16"/>
      <c r="N53" s="14"/>
      <c r="O53" s="20">
        <v>1</v>
      </c>
      <c r="P53" s="17"/>
      <c r="Q53" s="18">
        <f t="shared" si="30"/>
        <v>1</v>
      </c>
      <c r="R53" s="18">
        <f t="shared" si="31"/>
        <v>3</v>
      </c>
      <c r="S53" s="21">
        <f>+Q53/R53</f>
        <v>0.33333333333333331</v>
      </c>
      <c r="T53" s="19">
        <f>+Q53/F53</f>
        <v>8.3333333333333329E-2</v>
      </c>
      <c r="U53" s="18"/>
    </row>
    <row r="54" spans="1:21" s="6" customFormat="1" ht="15.75" customHeight="1" x14ac:dyDescent="0.3">
      <c r="A54" s="13">
        <v>51</v>
      </c>
      <c r="B54" s="39" t="s">
        <v>9</v>
      </c>
      <c r="C54" s="13" t="s">
        <v>84</v>
      </c>
      <c r="D54" s="13" t="s">
        <v>8</v>
      </c>
      <c r="E54" s="40" t="s">
        <v>79</v>
      </c>
      <c r="F54" s="41">
        <v>1</v>
      </c>
      <c r="G54" s="13" t="s">
        <v>17</v>
      </c>
      <c r="H54" s="14">
        <v>1</v>
      </c>
      <c r="I54" s="14">
        <v>1</v>
      </c>
      <c r="J54" s="5"/>
      <c r="K54" s="14"/>
      <c r="L54" s="14"/>
      <c r="M54" s="16"/>
      <c r="N54" s="14"/>
      <c r="O54" s="14"/>
      <c r="P54" s="17"/>
      <c r="Q54" s="18">
        <f t="shared" si="30"/>
        <v>1</v>
      </c>
      <c r="R54" s="18">
        <f t="shared" si="31"/>
        <v>1</v>
      </c>
      <c r="S54" s="19">
        <f t="shared" ref="S54:S62" si="32">+Q54/R54</f>
        <v>1</v>
      </c>
      <c r="T54" s="19">
        <f t="shared" ref="T54:T57" si="33">+S54/F54</f>
        <v>1</v>
      </c>
      <c r="U54" s="18"/>
    </row>
    <row r="55" spans="1:21" s="6" customFormat="1" ht="15.75" customHeight="1" x14ac:dyDescent="0.3">
      <c r="A55" s="13">
        <v>52</v>
      </c>
      <c r="B55" s="39" t="s">
        <v>9</v>
      </c>
      <c r="C55" s="13" t="s">
        <v>84</v>
      </c>
      <c r="D55" s="13" t="s">
        <v>8</v>
      </c>
      <c r="E55" s="40" t="s">
        <v>80</v>
      </c>
      <c r="F55" s="41">
        <v>1</v>
      </c>
      <c r="G55" s="13" t="s">
        <v>17</v>
      </c>
      <c r="H55" s="14">
        <v>1</v>
      </c>
      <c r="I55" s="14">
        <v>1</v>
      </c>
      <c r="J55" s="5"/>
      <c r="K55" s="14"/>
      <c r="L55" s="14"/>
      <c r="M55" s="16"/>
      <c r="N55" s="14"/>
      <c r="O55" s="14"/>
      <c r="P55" s="17"/>
      <c r="Q55" s="18">
        <f t="shared" si="30"/>
        <v>1</v>
      </c>
      <c r="R55" s="18">
        <f t="shared" si="31"/>
        <v>1</v>
      </c>
      <c r="S55" s="19">
        <f t="shared" si="32"/>
        <v>1</v>
      </c>
      <c r="T55" s="19">
        <f t="shared" si="33"/>
        <v>1</v>
      </c>
      <c r="U55" s="18"/>
    </row>
    <row r="56" spans="1:21" s="6" customFormat="1" ht="15.75" customHeight="1" x14ac:dyDescent="0.3">
      <c r="A56" s="13">
        <v>53</v>
      </c>
      <c r="B56" s="39" t="s">
        <v>9</v>
      </c>
      <c r="C56" s="13" t="s">
        <v>84</v>
      </c>
      <c r="D56" s="13" t="s">
        <v>8</v>
      </c>
      <c r="E56" s="40" t="s">
        <v>81</v>
      </c>
      <c r="F56" s="41">
        <v>1</v>
      </c>
      <c r="G56" s="13" t="s">
        <v>17</v>
      </c>
      <c r="H56" s="14">
        <v>12</v>
      </c>
      <c r="I56" s="14">
        <v>12</v>
      </c>
      <c r="J56" s="5"/>
      <c r="K56" s="14"/>
      <c r="L56" s="14"/>
      <c r="M56" s="16"/>
      <c r="N56" s="14"/>
      <c r="O56" s="14"/>
      <c r="P56" s="17"/>
      <c r="Q56" s="18">
        <f t="shared" si="30"/>
        <v>12</v>
      </c>
      <c r="R56" s="18">
        <f t="shared" si="31"/>
        <v>12</v>
      </c>
      <c r="S56" s="19">
        <f t="shared" si="32"/>
        <v>1</v>
      </c>
      <c r="T56" s="19">
        <f t="shared" si="33"/>
        <v>1</v>
      </c>
      <c r="U56" s="18"/>
    </row>
    <row r="57" spans="1:21" s="6" customFormat="1" ht="15.75" customHeight="1" x14ac:dyDescent="0.3">
      <c r="A57" s="13">
        <v>54</v>
      </c>
      <c r="B57" s="39" t="s">
        <v>9</v>
      </c>
      <c r="C57" s="13" t="s">
        <v>84</v>
      </c>
      <c r="D57" s="13" t="s">
        <v>8</v>
      </c>
      <c r="E57" s="40" t="s">
        <v>82</v>
      </c>
      <c r="F57" s="41">
        <v>1</v>
      </c>
      <c r="G57" s="13" t="s">
        <v>17</v>
      </c>
      <c r="H57" s="14">
        <v>17</v>
      </c>
      <c r="I57" s="14">
        <v>17</v>
      </c>
      <c r="J57" s="5"/>
      <c r="K57" s="14"/>
      <c r="L57" s="14"/>
      <c r="M57" s="16"/>
      <c r="N57" s="14"/>
      <c r="O57" s="14"/>
      <c r="P57" s="17"/>
      <c r="Q57" s="18">
        <f t="shared" si="30"/>
        <v>17</v>
      </c>
      <c r="R57" s="18">
        <f t="shared" si="31"/>
        <v>17</v>
      </c>
      <c r="S57" s="19">
        <f t="shared" si="32"/>
        <v>1</v>
      </c>
      <c r="T57" s="19">
        <f t="shared" si="33"/>
        <v>1</v>
      </c>
      <c r="U57" s="18"/>
    </row>
    <row r="58" spans="1:21" s="6" customFormat="1" ht="15.75" customHeight="1" x14ac:dyDescent="0.3">
      <c r="A58" s="13">
        <v>55</v>
      </c>
      <c r="B58" s="39" t="s">
        <v>9</v>
      </c>
      <c r="C58" s="13" t="s">
        <v>84</v>
      </c>
      <c r="D58" s="13" t="s">
        <v>8</v>
      </c>
      <c r="E58" s="40" t="s">
        <v>83</v>
      </c>
      <c r="F58" s="13">
        <v>32</v>
      </c>
      <c r="G58" s="13" t="s">
        <v>87</v>
      </c>
      <c r="H58" s="160">
        <v>4</v>
      </c>
      <c r="I58" s="20">
        <v>2</v>
      </c>
      <c r="J58" s="5"/>
      <c r="K58" s="14"/>
      <c r="L58" s="20">
        <v>2</v>
      </c>
      <c r="M58" s="16"/>
      <c r="N58" s="14"/>
      <c r="O58" s="20">
        <v>3</v>
      </c>
      <c r="P58" s="17"/>
      <c r="Q58" s="18">
        <f t="shared" si="30"/>
        <v>4</v>
      </c>
      <c r="R58" s="18">
        <f t="shared" si="31"/>
        <v>7</v>
      </c>
      <c r="S58" s="21">
        <f t="shared" si="32"/>
        <v>0.5714285714285714</v>
      </c>
      <c r="T58" s="19">
        <f t="shared" ref="T58:T62" si="34">+Q58/F58</f>
        <v>0.125</v>
      </c>
      <c r="U58" s="18"/>
    </row>
    <row r="59" spans="1:21" s="6" customFormat="1" ht="15.75" customHeight="1" x14ac:dyDescent="0.3">
      <c r="A59" s="13">
        <v>56</v>
      </c>
      <c r="B59" s="39" t="s">
        <v>96</v>
      </c>
      <c r="C59" s="13" t="s">
        <v>97</v>
      </c>
      <c r="D59" s="13" t="s">
        <v>8</v>
      </c>
      <c r="E59" s="40" t="s">
        <v>88</v>
      </c>
      <c r="F59" s="13">
        <v>120</v>
      </c>
      <c r="G59" s="13" t="s">
        <v>92</v>
      </c>
      <c r="H59" s="190">
        <v>8</v>
      </c>
      <c r="I59" s="173">
        <v>10</v>
      </c>
      <c r="J59" s="186" t="s">
        <v>2506</v>
      </c>
      <c r="K59" s="14"/>
      <c r="L59" s="20">
        <v>10</v>
      </c>
      <c r="M59" s="16"/>
      <c r="N59" s="14"/>
      <c r="O59" s="20">
        <v>10</v>
      </c>
      <c r="P59" s="17"/>
      <c r="Q59" s="18">
        <f t="shared" ref="Q59:Q62" si="35">+H59+K59+N59</f>
        <v>8</v>
      </c>
      <c r="R59" s="18">
        <f t="shared" ref="R59:R62" si="36">+I59+L59+O59</f>
        <v>30</v>
      </c>
      <c r="S59" s="21">
        <f t="shared" si="32"/>
        <v>0.26666666666666666</v>
      </c>
      <c r="T59" s="19">
        <f t="shared" si="34"/>
        <v>6.6666666666666666E-2</v>
      </c>
      <c r="U59" s="18"/>
    </row>
    <row r="60" spans="1:21" s="6" customFormat="1" x14ac:dyDescent="0.3">
      <c r="A60" s="13">
        <v>57</v>
      </c>
      <c r="B60" s="39" t="s">
        <v>96</v>
      </c>
      <c r="C60" s="13" t="s">
        <v>97</v>
      </c>
      <c r="D60" s="13" t="s">
        <v>8</v>
      </c>
      <c r="E60" s="40" t="s">
        <v>89</v>
      </c>
      <c r="F60" s="13">
        <v>300</v>
      </c>
      <c r="G60" s="13" t="s">
        <v>93</v>
      </c>
      <c r="H60" s="173">
        <v>0</v>
      </c>
      <c r="I60" s="173">
        <v>0</v>
      </c>
      <c r="J60" s="195" t="s">
        <v>2384</v>
      </c>
      <c r="K60" s="20">
        <v>0</v>
      </c>
      <c r="L60" s="20">
        <v>0</v>
      </c>
      <c r="M60" s="16" t="s">
        <v>2384</v>
      </c>
      <c r="N60" s="20">
        <v>0</v>
      </c>
      <c r="O60" s="20">
        <v>0</v>
      </c>
      <c r="P60" s="17" t="s">
        <v>2384</v>
      </c>
      <c r="Q60" s="18">
        <f t="shared" si="35"/>
        <v>0</v>
      </c>
      <c r="R60" s="18">
        <f t="shared" si="36"/>
        <v>0</v>
      </c>
      <c r="S60" s="21" t="e">
        <f t="shared" si="32"/>
        <v>#DIV/0!</v>
      </c>
      <c r="T60" s="19">
        <f t="shared" si="34"/>
        <v>0</v>
      </c>
      <c r="U60" s="18"/>
    </row>
    <row r="61" spans="1:21" s="6" customFormat="1" ht="15.75" customHeight="1" x14ac:dyDescent="0.3">
      <c r="A61" s="13">
        <v>58</v>
      </c>
      <c r="B61" s="39" t="s">
        <v>96</v>
      </c>
      <c r="C61" s="13" t="s">
        <v>97</v>
      </c>
      <c r="D61" s="13" t="s">
        <v>8</v>
      </c>
      <c r="E61" s="40" t="s">
        <v>90</v>
      </c>
      <c r="F61" s="13">
        <v>25</v>
      </c>
      <c r="G61" s="13" t="s">
        <v>94</v>
      </c>
      <c r="H61" s="190">
        <v>1</v>
      </c>
      <c r="I61" s="173">
        <v>2</v>
      </c>
      <c r="J61" s="186" t="s">
        <v>2507</v>
      </c>
      <c r="K61" s="14"/>
      <c r="L61" s="20">
        <v>2</v>
      </c>
      <c r="M61" s="16"/>
      <c r="N61" s="14"/>
      <c r="O61" s="20">
        <v>2</v>
      </c>
      <c r="P61" s="17"/>
      <c r="Q61" s="18">
        <f t="shared" si="35"/>
        <v>1</v>
      </c>
      <c r="R61" s="18">
        <f t="shared" si="36"/>
        <v>6</v>
      </c>
      <c r="S61" s="21">
        <f t="shared" si="32"/>
        <v>0.16666666666666666</v>
      </c>
      <c r="T61" s="19">
        <f t="shared" si="34"/>
        <v>0.04</v>
      </c>
      <c r="U61" s="18"/>
    </row>
    <row r="62" spans="1:21" s="6" customFormat="1" ht="31.5" customHeight="1" x14ac:dyDescent="0.3">
      <c r="A62" s="13">
        <v>59</v>
      </c>
      <c r="B62" s="39" t="s">
        <v>96</v>
      </c>
      <c r="C62" s="13" t="s">
        <v>97</v>
      </c>
      <c r="D62" s="13" t="s">
        <v>8</v>
      </c>
      <c r="E62" s="40" t="s">
        <v>91</v>
      </c>
      <c r="F62" s="13">
        <v>40</v>
      </c>
      <c r="G62" s="13" t="s">
        <v>95</v>
      </c>
      <c r="H62" s="172">
        <v>3</v>
      </c>
      <c r="I62" s="173">
        <v>3</v>
      </c>
      <c r="J62" s="187" t="s">
        <v>2508</v>
      </c>
      <c r="K62" s="14"/>
      <c r="L62" s="20">
        <v>3</v>
      </c>
      <c r="M62" s="16"/>
      <c r="N62" s="14"/>
      <c r="O62" s="20">
        <v>3</v>
      </c>
      <c r="P62" s="17"/>
      <c r="Q62" s="18">
        <f t="shared" si="35"/>
        <v>3</v>
      </c>
      <c r="R62" s="18">
        <f t="shared" si="36"/>
        <v>9</v>
      </c>
      <c r="S62" s="21">
        <f t="shared" si="32"/>
        <v>0.33333333333333331</v>
      </c>
      <c r="T62" s="19">
        <f t="shared" si="34"/>
        <v>7.4999999999999997E-2</v>
      </c>
      <c r="U62" s="18"/>
    </row>
    <row r="63" spans="1:21" s="6" customFormat="1" ht="15.75" customHeight="1" x14ac:dyDescent="0.3">
      <c r="A63" s="13">
        <v>60</v>
      </c>
      <c r="B63" s="39" t="s">
        <v>96</v>
      </c>
      <c r="C63" s="13" t="s">
        <v>102</v>
      </c>
      <c r="D63" s="13" t="s">
        <v>8</v>
      </c>
      <c r="E63" s="40" t="s">
        <v>98</v>
      </c>
      <c r="F63" s="41">
        <v>1</v>
      </c>
      <c r="G63" s="13" t="s">
        <v>17</v>
      </c>
      <c r="H63" s="172">
        <v>182</v>
      </c>
      <c r="I63" s="172">
        <v>182</v>
      </c>
      <c r="J63" s="186" t="s">
        <v>2509</v>
      </c>
      <c r="K63" s="14"/>
      <c r="L63" s="14"/>
      <c r="M63" s="16"/>
      <c r="N63" s="14"/>
      <c r="O63" s="14"/>
      <c r="P63" s="17"/>
      <c r="Q63" s="18">
        <f t="shared" ref="Q63:Q66" si="37">+H63+K63+N63</f>
        <v>182</v>
      </c>
      <c r="R63" s="18">
        <f t="shared" ref="R63:R66" si="38">+I63+L63+O63</f>
        <v>182</v>
      </c>
      <c r="S63" s="19">
        <f t="shared" ref="S63:S68" si="39">+Q63/R63</f>
        <v>1</v>
      </c>
      <c r="T63" s="19">
        <f t="shared" ref="T63:T66" si="40">+S63/F63</f>
        <v>1</v>
      </c>
      <c r="U63" s="18"/>
    </row>
    <row r="64" spans="1:21" s="6" customFormat="1" x14ac:dyDescent="0.3">
      <c r="A64" s="13">
        <v>61</v>
      </c>
      <c r="B64" s="39" t="s">
        <v>96</v>
      </c>
      <c r="C64" s="13" t="s">
        <v>102</v>
      </c>
      <c r="D64" s="13" t="s">
        <v>8</v>
      </c>
      <c r="E64" s="40" t="s">
        <v>99</v>
      </c>
      <c r="F64" s="41">
        <v>1</v>
      </c>
      <c r="G64" s="13" t="s">
        <v>17</v>
      </c>
      <c r="H64" s="173">
        <v>0</v>
      </c>
      <c r="I64" s="173">
        <v>0</v>
      </c>
      <c r="J64" s="195" t="s">
        <v>2384</v>
      </c>
      <c r="K64" s="20">
        <v>0</v>
      </c>
      <c r="L64" s="20">
        <v>0</v>
      </c>
      <c r="M64" s="16" t="s">
        <v>2384</v>
      </c>
      <c r="N64" s="14"/>
      <c r="O64" s="14"/>
      <c r="P64" s="17"/>
      <c r="Q64" s="18">
        <f t="shared" si="37"/>
        <v>0</v>
      </c>
      <c r="R64" s="18">
        <f t="shared" si="38"/>
        <v>0</v>
      </c>
      <c r="S64" s="19" t="e">
        <f t="shared" si="39"/>
        <v>#DIV/0!</v>
      </c>
      <c r="T64" s="19" t="e">
        <f t="shared" si="40"/>
        <v>#DIV/0!</v>
      </c>
      <c r="U64" s="18"/>
    </row>
    <row r="65" spans="1:21" s="6" customFormat="1" x14ac:dyDescent="0.3">
      <c r="A65" s="13">
        <v>62</v>
      </c>
      <c r="B65" s="39" t="s">
        <v>96</v>
      </c>
      <c r="C65" s="13" t="s">
        <v>102</v>
      </c>
      <c r="D65" s="13" t="s">
        <v>8</v>
      </c>
      <c r="E65" s="40" t="s">
        <v>100</v>
      </c>
      <c r="F65" s="41">
        <v>1</v>
      </c>
      <c r="G65" s="13" t="s">
        <v>17</v>
      </c>
      <c r="H65" s="173">
        <v>0</v>
      </c>
      <c r="I65" s="173">
        <v>0</v>
      </c>
      <c r="J65" s="195" t="s">
        <v>2384</v>
      </c>
      <c r="K65" s="14"/>
      <c r="L65" s="14"/>
      <c r="M65" s="16"/>
      <c r="N65" s="14"/>
      <c r="O65" s="14"/>
      <c r="P65" s="17"/>
      <c r="Q65" s="18">
        <f t="shared" si="37"/>
        <v>0</v>
      </c>
      <c r="R65" s="18">
        <f t="shared" si="38"/>
        <v>0</v>
      </c>
      <c r="S65" s="19" t="e">
        <f t="shared" si="39"/>
        <v>#DIV/0!</v>
      </c>
      <c r="T65" s="19" t="e">
        <f t="shared" si="40"/>
        <v>#DIV/0!</v>
      </c>
      <c r="U65" s="18"/>
    </row>
    <row r="66" spans="1:21" s="6" customFormat="1" ht="15.75" customHeight="1" x14ac:dyDescent="0.3">
      <c r="A66" s="13">
        <v>63</v>
      </c>
      <c r="B66" s="39" t="s">
        <v>96</v>
      </c>
      <c r="C66" s="13" t="s">
        <v>102</v>
      </c>
      <c r="D66" s="13" t="s">
        <v>8</v>
      </c>
      <c r="E66" s="40" t="s">
        <v>101</v>
      </c>
      <c r="F66" s="41">
        <v>1</v>
      </c>
      <c r="G66" s="13" t="s">
        <v>17</v>
      </c>
      <c r="H66" s="172">
        <v>19</v>
      </c>
      <c r="I66" s="172">
        <v>19</v>
      </c>
      <c r="J66" s="186" t="s">
        <v>2509</v>
      </c>
      <c r="K66" s="14"/>
      <c r="L66" s="14"/>
      <c r="M66" s="16"/>
      <c r="N66" s="14"/>
      <c r="O66" s="14"/>
      <c r="P66" s="17"/>
      <c r="Q66" s="18">
        <f t="shared" si="37"/>
        <v>19</v>
      </c>
      <c r="R66" s="18">
        <f t="shared" si="38"/>
        <v>19</v>
      </c>
      <c r="S66" s="19">
        <f t="shared" si="39"/>
        <v>1</v>
      </c>
      <c r="T66" s="19">
        <f t="shared" si="40"/>
        <v>1</v>
      </c>
      <c r="U66" s="18"/>
    </row>
    <row r="67" spans="1:21" s="6" customFormat="1" ht="15.75" customHeight="1" x14ac:dyDescent="0.3">
      <c r="A67" s="13">
        <v>64</v>
      </c>
      <c r="B67" s="39" t="s">
        <v>96</v>
      </c>
      <c r="C67" s="13" t="s">
        <v>107</v>
      </c>
      <c r="D67" s="13" t="s">
        <v>8</v>
      </c>
      <c r="E67" s="40" t="s">
        <v>103</v>
      </c>
      <c r="F67" s="13">
        <v>7</v>
      </c>
      <c r="G67" s="13" t="s">
        <v>18</v>
      </c>
      <c r="H67" s="172">
        <v>12</v>
      </c>
      <c r="I67" s="173">
        <v>1</v>
      </c>
      <c r="J67" s="186" t="s">
        <v>2510</v>
      </c>
      <c r="K67" s="14"/>
      <c r="L67" s="20">
        <v>1</v>
      </c>
      <c r="M67" s="16"/>
      <c r="N67" s="14"/>
      <c r="O67" s="20">
        <v>1</v>
      </c>
      <c r="P67" s="17"/>
      <c r="Q67" s="18">
        <f t="shared" ref="Q67:Q70" si="41">+H67+K67+N67</f>
        <v>12</v>
      </c>
      <c r="R67" s="18">
        <f t="shared" ref="R67:R70" si="42">+I67+L67+O67</f>
        <v>3</v>
      </c>
      <c r="S67" s="21">
        <f t="shared" si="39"/>
        <v>4</v>
      </c>
      <c r="T67" s="19">
        <f t="shared" ref="T67:T68" si="43">+Q67/F67</f>
        <v>1.7142857142857142</v>
      </c>
      <c r="U67" s="18"/>
    </row>
    <row r="68" spans="1:21" s="6" customFormat="1" x14ac:dyDescent="0.3">
      <c r="A68" s="13">
        <v>65</v>
      </c>
      <c r="B68" s="39" t="s">
        <v>96</v>
      </c>
      <c r="C68" s="13" t="s">
        <v>107</v>
      </c>
      <c r="D68" s="13" t="s">
        <v>8</v>
      </c>
      <c r="E68" s="40" t="s">
        <v>104</v>
      </c>
      <c r="F68" s="13">
        <v>6</v>
      </c>
      <c r="G68" s="13" t="s">
        <v>94</v>
      </c>
      <c r="H68" s="172">
        <v>0</v>
      </c>
      <c r="I68" s="172">
        <v>0</v>
      </c>
      <c r="J68" s="195"/>
      <c r="K68" s="14"/>
      <c r="L68" s="14"/>
      <c r="M68" s="16"/>
      <c r="N68" s="14"/>
      <c r="O68" s="14"/>
      <c r="P68" s="17"/>
      <c r="Q68" s="18">
        <f t="shared" si="41"/>
        <v>0</v>
      </c>
      <c r="R68" s="18">
        <f t="shared" si="42"/>
        <v>0</v>
      </c>
      <c r="S68" s="21" t="e">
        <f t="shared" si="39"/>
        <v>#DIV/0!</v>
      </c>
      <c r="T68" s="19">
        <f t="shared" si="43"/>
        <v>0</v>
      </c>
      <c r="U68" s="18"/>
    </row>
    <row r="69" spans="1:21" s="6" customFormat="1" ht="15.75" customHeight="1" x14ac:dyDescent="0.3">
      <c r="A69" s="13">
        <v>66</v>
      </c>
      <c r="B69" s="39" t="s">
        <v>96</v>
      </c>
      <c r="C69" s="13" t="s">
        <v>107</v>
      </c>
      <c r="D69" s="13" t="s">
        <v>8</v>
      </c>
      <c r="E69" s="40" t="s">
        <v>105</v>
      </c>
      <c r="F69" s="41">
        <v>1</v>
      </c>
      <c r="G69" s="13" t="s">
        <v>17</v>
      </c>
      <c r="H69" s="172">
        <v>12</v>
      </c>
      <c r="I69" s="172">
        <v>12</v>
      </c>
      <c r="J69" s="186" t="s">
        <v>2510</v>
      </c>
      <c r="K69" s="14"/>
      <c r="L69" s="14"/>
      <c r="M69" s="16"/>
      <c r="N69" s="14"/>
      <c r="O69" s="14"/>
      <c r="P69" s="17"/>
      <c r="Q69" s="18">
        <f t="shared" si="41"/>
        <v>12</v>
      </c>
      <c r="R69" s="18">
        <f t="shared" si="42"/>
        <v>12</v>
      </c>
      <c r="S69" s="19">
        <f t="shared" ref="S69:S70" si="44">+Q69/R69</f>
        <v>1</v>
      </c>
      <c r="T69" s="19">
        <f t="shared" ref="T69:T70" si="45">+S69/F69</f>
        <v>1</v>
      </c>
      <c r="U69" s="18"/>
    </row>
    <row r="70" spans="1:21" s="6" customFormat="1" x14ac:dyDescent="0.3">
      <c r="A70" s="13">
        <v>67</v>
      </c>
      <c r="B70" s="39" t="s">
        <v>96</v>
      </c>
      <c r="C70" s="13" t="s">
        <v>107</v>
      </c>
      <c r="D70" s="13" t="s">
        <v>8</v>
      </c>
      <c r="E70" s="40" t="s">
        <v>106</v>
      </c>
      <c r="F70" s="41">
        <v>1</v>
      </c>
      <c r="G70" s="13" t="s">
        <v>17</v>
      </c>
      <c r="H70" s="173">
        <v>0</v>
      </c>
      <c r="I70" s="173">
        <v>0</v>
      </c>
      <c r="J70" s="195" t="s">
        <v>2384</v>
      </c>
      <c r="K70" s="20">
        <v>0</v>
      </c>
      <c r="L70" s="20">
        <v>0</v>
      </c>
      <c r="M70" s="16" t="s">
        <v>2384</v>
      </c>
      <c r="N70" s="20">
        <v>0</v>
      </c>
      <c r="O70" s="20">
        <v>0</v>
      </c>
      <c r="P70" s="17" t="s">
        <v>2384</v>
      </c>
      <c r="Q70" s="18">
        <f t="shared" si="41"/>
        <v>0</v>
      </c>
      <c r="R70" s="18">
        <f t="shared" si="42"/>
        <v>0</v>
      </c>
      <c r="S70" s="19" t="e">
        <f t="shared" si="44"/>
        <v>#DIV/0!</v>
      </c>
      <c r="T70" s="19" t="e">
        <f t="shared" si="45"/>
        <v>#DIV/0!</v>
      </c>
      <c r="U70" s="18"/>
    </row>
    <row r="71" spans="1:21" s="6" customFormat="1" ht="15.75" customHeight="1" x14ac:dyDescent="0.3">
      <c r="A71" s="13">
        <v>68</v>
      </c>
      <c r="B71" s="39" t="s">
        <v>96</v>
      </c>
      <c r="C71" s="13" t="s">
        <v>34</v>
      </c>
      <c r="D71" s="13" t="s">
        <v>8</v>
      </c>
      <c r="E71" s="40" t="s">
        <v>27</v>
      </c>
      <c r="F71" s="13">
        <v>12</v>
      </c>
      <c r="G71" s="13" t="s">
        <v>112</v>
      </c>
      <c r="H71" s="172">
        <v>1</v>
      </c>
      <c r="I71" s="173">
        <v>1</v>
      </c>
      <c r="J71" s="186" t="s">
        <v>2511</v>
      </c>
      <c r="K71" s="14"/>
      <c r="L71" s="20">
        <v>1</v>
      </c>
      <c r="M71" s="16"/>
      <c r="N71" s="14"/>
      <c r="O71" s="20">
        <v>1</v>
      </c>
      <c r="P71" s="17"/>
      <c r="Q71" s="18">
        <f t="shared" ref="Q71" si="46">+H71+K71+N71</f>
        <v>1</v>
      </c>
      <c r="R71" s="18">
        <f t="shared" ref="R71" si="47">+I71+L71+O71</f>
        <v>3</v>
      </c>
      <c r="S71" s="21">
        <f>+Q71/R71</f>
        <v>0.33333333333333331</v>
      </c>
      <c r="T71" s="19">
        <f>+Q71/F71</f>
        <v>8.3333333333333329E-2</v>
      </c>
      <c r="U71" s="18"/>
    </row>
    <row r="72" spans="1:21" s="6" customFormat="1" ht="31.5" customHeight="1" x14ac:dyDescent="0.3">
      <c r="A72" s="13">
        <v>69</v>
      </c>
      <c r="B72" s="39" t="s">
        <v>96</v>
      </c>
      <c r="C72" s="13" t="s">
        <v>34</v>
      </c>
      <c r="D72" s="13" t="s">
        <v>8</v>
      </c>
      <c r="E72" s="40" t="s">
        <v>108</v>
      </c>
      <c r="F72" s="41">
        <v>1</v>
      </c>
      <c r="G72" s="13" t="s">
        <v>17</v>
      </c>
      <c r="H72" s="172">
        <v>126</v>
      </c>
      <c r="I72" s="172">
        <v>126</v>
      </c>
      <c r="J72" s="187" t="s">
        <v>2512</v>
      </c>
      <c r="K72" s="14"/>
      <c r="L72" s="14"/>
      <c r="M72" s="16"/>
      <c r="N72" s="14"/>
      <c r="O72" s="14"/>
      <c r="P72" s="17"/>
      <c r="Q72" s="18">
        <f t="shared" ref="Q72:Q74" si="48">+H72+K72+N72</f>
        <v>126</v>
      </c>
      <c r="R72" s="18">
        <f t="shared" ref="R72:R74" si="49">+I72+L72+O72</f>
        <v>126</v>
      </c>
      <c r="S72" s="19">
        <f t="shared" ref="S72:S74" si="50">+Q72/R72</f>
        <v>1</v>
      </c>
      <c r="T72" s="19">
        <f t="shared" ref="T72:T74" si="51">+S72/F72</f>
        <v>1</v>
      </c>
      <c r="U72" s="18"/>
    </row>
    <row r="73" spans="1:21" s="6" customFormat="1" ht="15.75" customHeight="1" x14ac:dyDescent="0.3">
      <c r="A73" s="13">
        <v>70</v>
      </c>
      <c r="B73" s="39" t="s">
        <v>96</v>
      </c>
      <c r="C73" s="13" t="s">
        <v>34</v>
      </c>
      <c r="D73" s="13" t="s">
        <v>8</v>
      </c>
      <c r="E73" s="40" t="s">
        <v>109</v>
      </c>
      <c r="F73" s="41">
        <v>1</v>
      </c>
      <c r="G73" s="13" t="s">
        <v>17</v>
      </c>
      <c r="H73" s="172">
        <v>3</v>
      </c>
      <c r="I73" s="172">
        <v>3</v>
      </c>
      <c r="J73" s="186" t="s">
        <v>2513</v>
      </c>
      <c r="K73" s="14"/>
      <c r="L73" s="14"/>
      <c r="M73" s="16"/>
      <c r="N73" s="14"/>
      <c r="O73" s="14"/>
      <c r="P73" s="17"/>
      <c r="Q73" s="18">
        <f t="shared" si="48"/>
        <v>3</v>
      </c>
      <c r="R73" s="18">
        <f t="shared" si="49"/>
        <v>3</v>
      </c>
      <c r="S73" s="19">
        <f t="shared" si="50"/>
        <v>1</v>
      </c>
      <c r="T73" s="19">
        <f t="shared" si="51"/>
        <v>1</v>
      </c>
      <c r="U73" s="18"/>
    </row>
    <row r="74" spans="1:21" s="6" customFormat="1" ht="15.75" customHeight="1" x14ac:dyDescent="0.3">
      <c r="A74" s="13">
        <v>71</v>
      </c>
      <c r="B74" s="39" t="s">
        <v>96</v>
      </c>
      <c r="C74" s="13" t="s">
        <v>34</v>
      </c>
      <c r="D74" s="13" t="s">
        <v>8</v>
      </c>
      <c r="E74" s="40" t="s">
        <v>110</v>
      </c>
      <c r="F74" s="41">
        <v>1</v>
      </c>
      <c r="G74" s="13" t="s">
        <v>17</v>
      </c>
      <c r="H74" s="172">
        <v>1</v>
      </c>
      <c r="I74" s="172">
        <v>1</v>
      </c>
      <c r="J74" s="186" t="s">
        <v>2513</v>
      </c>
      <c r="K74" s="14"/>
      <c r="L74" s="14"/>
      <c r="M74" s="16"/>
      <c r="N74" s="14"/>
      <c r="O74" s="14"/>
      <c r="P74" s="17"/>
      <c r="Q74" s="18">
        <f t="shared" si="48"/>
        <v>1</v>
      </c>
      <c r="R74" s="18">
        <f t="shared" si="49"/>
        <v>1</v>
      </c>
      <c r="S74" s="19">
        <f t="shared" si="50"/>
        <v>1</v>
      </c>
      <c r="T74" s="19">
        <f t="shared" si="51"/>
        <v>1</v>
      </c>
      <c r="U74" s="18"/>
    </row>
    <row r="75" spans="1:21" s="6" customFormat="1" x14ac:dyDescent="0.3">
      <c r="A75" s="13">
        <v>72</v>
      </c>
      <c r="B75" s="39" t="s">
        <v>96</v>
      </c>
      <c r="C75" s="13" t="s">
        <v>34</v>
      </c>
      <c r="D75" s="13" t="s">
        <v>8</v>
      </c>
      <c r="E75" s="40" t="s">
        <v>111</v>
      </c>
      <c r="F75" s="13">
        <v>1</v>
      </c>
      <c r="G75" s="13" t="s">
        <v>36</v>
      </c>
      <c r="H75" s="173">
        <v>0</v>
      </c>
      <c r="I75" s="173">
        <v>0</v>
      </c>
      <c r="J75" s="195" t="s">
        <v>2384</v>
      </c>
      <c r="K75" s="20">
        <v>0</v>
      </c>
      <c r="L75" s="20">
        <v>0</v>
      </c>
      <c r="M75" s="16" t="s">
        <v>2384</v>
      </c>
      <c r="N75" s="20">
        <v>0</v>
      </c>
      <c r="O75" s="20">
        <v>0</v>
      </c>
      <c r="P75" s="17" t="s">
        <v>2384</v>
      </c>
      <c r="Q75" s="18">
        <f t="shared" ref="Q75:Q78" si="52">+H75+K75+N75</f>
        <v>0</v>
      </c>
      <c r="R75" s="18">
        <f t="shared" ref="R75:R78" si="53">+I75+L75+O75</f>
        <v>0</v>
      </c>
      <c r="S75" s="21" t="e">
        <f>+Q75/R75</f>
        <v>#DIV/0!</v>
      </c>
      <c r="T75" s="19">
        <f>+Q75/F75</f>
        <v>0</v>
      </c>
      <c r="U75" s="18"/>
    </row>
    <row r="76" spans="1:21" s="6" customFormat="1" ht="15.75" customHeight="1" x14ac:dyDescent="0.3">
      <c r="A76" s="13">
        <v>73</v>
      </c>
      <c r="B76" s="39" t="s">
        <v>116</v>
      </c>
      <c r="C76" s="13" t="s">
        <v>117</v>
      </c>
      <c r="D76" s="13" t="s">
        <v>8</v>
      </c>
      <c r="E76" s="40" t="s">
        <v>113</v>
      </c>
      <c r="F76" s="41">
        <v>1</v>
      </c>
      <c r="G76" s="13" t="s">
        <v>17</v>
      </c>
      <c r="H76" s="172">
        <v>3</v>
      </c>
      <c r="I76" s="172">
        <v>3</v>
      </c>
      <c r="J76" s="5"/>
      <c r="K76" s="14"/>
      <c r="L76" s="14"/>
      <c r="M76" s="16"/>
      <c r="N76" s="14"/>
      <c r="O76" s="14"/>
      <c r="P76" s="17"/>
      <c r="Q76" s="18">
        <f t="shared" si="52"/>
        <v>3</v>
      </c>
      <c r="R76" s="18">
        <f t="shared" si="53"/>
        <v>3</v>
      </c>
      <c r="S76" s="19">
        <f t="shared" ref="S76:S86" si="54">+Q76/R76</f>
        <v>1</v>
      </c>
      <c r="T76" s="19">
        <f t="shared" ref="T76:T86" si="55">+S76/F76</f>
        <v>1</v>
      </c>
      <c r="U76" s="18"/>
    </row>
    <row r="77" spans="1:21" s="6" customFormat="1" ht="15.75" customHeight="1" x14ac:dyDescent="0.3">
      <c r="A77" s="13">
        <v>74</v>
      </c>
      <c r="B77" s="39" t="s">
        <v>116</v>
      </c>
      <c r="C77" s="13" t="s">
        <v>117</v>
      </c>
      <c r="D77" s="13" t="s">
        <v>8</v>
      </c>
      <c r="E77" s="40" t="s">
        <v>114</v>
      </c>
      <c r="F77" s="41">
        <v>1</v>
      </c>
      <c r="G77" s="13" t="s">
        <v>17</v>
      </c>
      <c r="H77" s="172">
        <v>1</v>
      </c>
      <c r="I77" s="172">
        <v>1</v>
      </c>
      <c r="J77" s="5"/>
      <c r="K77" s="14"/>
      <c r="L77" s="14"/>
      <c r="M77" s="16"/>
      <c r="N77" s="14"/>
      <c r="O77" s="14"/>
      <c r="P77" s="17"/>
      <c r="Q77" s="18">
        <f t="shared" si="52"/>
        <v>1</v>
      </c>
      <c r="R77" s="18">
        <f t="shared" si="53"/>
        <v>1</v>
      </c>
      <c r="S77" s="19">
        <f t="shared" si="54"/>
        <v>1</v>
      </c>
      <c r="T77" s="19">
        <f t="shared" si="55"/>
        <v>1</v>
      </c>
      <c r="U77" s="18"/>
    </row>
    <row r="78" spans="1:21" s="6" customFormat="1" x14ac:dyDescent="0.3">
      <c r="A78" s="13">
        <v>75</v>
      </c>
      <c r="B78" s="39" t="s">
        <v>116</v>
      </c>
      <c r="C78" s="13" t="s">
        <v>117</v>
      </c>
      <c r="D78" s="13" t="s">
        <v>8</v>
      </c>
      <c r="E78" s="40" t="s">
        <v>115</v>
      </c>
      <c r="F78" s="41">
        <v>1</v>
      </c>
      <c r="G78" s="13" t="s">
        <v>17</v>
      </c>
      <c r="H78" s="190" t="s">
        <v>2525</v>
      </c>
      <c r="I78" s="190" t="s">
        <v>2525</v>
      </c>
      <c r="J78" s="194"/>
      <c r="K78" s="14"/>
      <c r="L78" s="14"/>
      <c r="M78" s="16"/>
      <c r="N78" s="14"/>
      <c r="O78" s="14"/>
      <c r="P78" s="17"/>
      <c r="Q78" s="18" t="e">
        <f t="shared" si="52"/>
        <v>#VALUE!</v>
      </c>
      <c r="R78" s="18" t="e">
        <f t="shared" si="53"/>
        <v>#VALUE!</v>
      </c>
      <c r="S78" s="19" t="e">
        <f t="shared" si="54"/>
        <v>#VALUE!</v>
      </c>
      <c r="T78" s="19" t="e">
        <f t="shared" si="55"/>
        <v>#VALUE!</v>
      </c>
      <c r="U78" s="18"/>
    </row>
    <row r="79" spans="1:21" s="6" customFormat="1" ht="15.75" customHeight="1" x14ac:dyDescent="0.3">
      <c r="A79" s="13">
        <v>76</v>
      </c>
      <c r="B79" s="39" t="s">
        <v>116</v>
      </c>
      <c r="C79" s="13" t="s">
        <v>121</v>
      </c>
      <c r="D79" s="13" t="s">
        <v>8</v>
      </c>
      <c r="E79" s="40" t="s">
        <v>118</v>
      </c>
      <c r="F79" s="41">
        <v>1</v>
      </c>
      <c r="G79" s="13" t="s">
        <v>17</v>
      </c>
      <c r="H79" s="172">
        <v>2</v>
      </c>
      <c r="I79" s="172">
        <v>2</v>
      </c>
      <c r="J79" s="5"/>
      <c r="K79" s="14"/>
      <c r="L79" s="14"/>
      <c r="M79" s="16"/>
      <c r="N79" s="14"/>
      <c r="O79" s="14"/>
      <c r="P79" s="17"/>
      <c r="Q79" s="18">
        <f t="shared" ref="Q79:Q81" si="56">+H79+K79+N79</f>
        <v>2</v>
      </c>
      <c r="R79" s="18">
        <f t="shared" ref="R79:R81" si="57">+I79+L79+O79</f>
        <v>2</v>
      </c>
      <c r="S79" s="19">
        <f t="shared" si="54"/>
        <v>1</v>
      </c>
      <c r="T79" s="19">
        <f t="shared" si="55"/>
        <v>1</v>
      </c>
      <c r="U79" s="18"/>
    </row>
    <row r="80" spans="1:21" s="6" customFormat="1" ht="15.75" customHeight="1" x14ac:dyDescent="0.3">
      <c r="A80" s="13">
        <v>77</v>
      </c>
      <c r="B80" s="39" t="s">
        <v>116</v>
      </c>
      <c r="C80" s="13" t="s">
        <v>121</v>
      </c>
      <c r="D80" s="13" t="s">
        <v>8</v>
      </c>
      <c r="E80" s="40" t="s">
        <v>119</v>
      </c>
      <c r="F80" s="41">
        <v>1</v>
      </c>
      <c r="G80" s="13" t="s">
        <v>17</v>
      </c>
      <c r="H80" s="172">
        <v>4</v>
      </c>
      <c r="I80" s="172">
        <v>4</v>
      </c>
      <c r="J80" s="5"/>
      <c r="K80" s="14"/>
      <c r="L80" s="14"/>
      <c r="M80" s="16"/>
      <c r="N80" s="14"/>
      <c r="O80" s="14"/>
      <c r="P80" s="17"/>
      <c r="Q80" s="18">
        <f t="shared" si="56"/>
        <v>4</v>
      </c>
      <c r="R80" s="18">
        <f t="shared" si="57"/>
        <v>4</v>
      </c>
      <c r="S80" s="19">
        <f t="shared" si="54"/>
        <v>1</v>
      </c>
      <c r="T80" s="19">
        <f t="shared" si="55"/>
        <v>1</v>
      </c>
      <c r="U80" s="18"/>
    </row>
    <row r="81" spans="1:21" s="6" customFormat="1" ht="15.75" customHeight="1" x14ac:dyDescent="0.3">
      <c r="A81" s="13">
        <v>78</v>
      </c>
      <c r="B81" s="39" t="s">
        <v>116</v>
      </c>
      <c r="C81" s="13" t="s">
        <v>121</v>
      </c>
      <c r="D81" s="13" t="s">
        <v>8</v>
      </c>
      <c r="E81" s="40" t="s">
        <v>120</v>
      </c>
      <c r="F81" s="41">
        <v>1</v>
      </c>
      <c r="G81" s="13" t="s">
        <v>17</v>
      </c>
      <c r="H81" s="172">
        <v>1</v>
      </c>
      <c r="I81" s="172">
        <v>1</v>
      </c>
      <c r="J81" s="5"/>
      <c r="K81" s="14"/>
      <c r="L81" s="14"/>
      <c r="M81" s="16"/>
      <c r="N81" s="14"/>
      <c r="O81" s="14"/>
      <c r="P81" s="17"/>
      <c r="Q81" s="18">
        <f t="shared" si="56"/>
        <v>1</v>
      </c>
      <c r="R81" s="18">
        <f t="shared" si="57"/>
        <v>1</v>
      </c>
      <c r="S81" s="19">
        <f t="shared" si="54"/>
        <v>1</v>
      </c>
      <c r="T81" s="19">
        <f t="shared" si="55"/>
        <v>1</v>
      </c>
      <c r="U81" s="18"/>
    </row>
    <row r="82" spans="1:21" s="6" customFormat="1" ht="15.75" customHeight="1" x14ac:dyDescent="0.3">
      <c r="A82" s="13">
        <v>79</v>
      </c>
      <c r="B82" s="39" t="s">
        <v>116</v>
      </c>
      <c r="C82" s="13" t="s">
        <v>125</v>
      </c>
      <c r="D82" s="13" t="s">
        <v>8</v>
      </c>
      <c r="E82" s="40" t="s">
        <v>122</v>
      </c>
      <c r="F82" s="41">
        <v>1</v>
      </c>
      <c r="G82" s="13" t="s">
        <v>17</v>
      </c>
      <c r="H82" s="172">
        <v>1</v>
      </c>
      <c r="I82" s="172">
        <v>1</v>
      </c>
      <c r="J82" s="5"/>
      <c r="K82" s="14"/>
      <c r="L82" s="14"/>
      <c r="M82" s="16"/>
      <c r="N82" s="14"/>
      <c r="O82" s="14"/>
      <c r="P82" s="17"/>
      <c r="Q82" s="18">
        <f t="shared" ref="Q82:Q84" si="58">+H82+K82+N82</f>
        <v>1</v>
      </c>
      <c r="R82" s="18">
        <f t="shared" ref="R82:R84" si="59">+I82+L82+O82</f>
        <v>1</v>
      </c>
      <c r="S82" s="19">
        <f t="shared" si="54"/>
        <v>1</v>
      </c>
      <c r="T82" s="19">
        <f t="shared" si="55"/>
        <v>1</v>
      </c>
      <c r="U82" s="18"/>
    </row>
    <row r="83" spans="1:21" s="6" customFormat="1" x14ac:dyDescent="0.3">
      <c r="A83" s="13">
        <v>80</v>
      </c>
      <c r="B83" s="39" t="s">
        <v>116</v>
      </c>
      <c r="C83" s="13" t="s">
        <v>125</v>
      </c>
      <c r="D83" s="13" t="s">
        <v>8</v>
      </c>
      <c r="E83" s="40" t="s">
        <v>123</v>
      </c>
      <c r="F83" s="41">
        <v>1</v>
      </c>
      <c r="G83" s="13" t="s">
        <v>17</v>
      </c>
      <c r="H83" s="172">
        <v>0</v>
      </c>
      <c r="I83" s="172">
        <v>0</v>
      </c>
      <c r="J83" s="194"/>
      <c r="K83" s="14"/>
      <c r="L83" s="14"/>
      <c r="M83" s="16"/>
      <c r="N83" s="14"/>
      <c r="O83" s="14"/>
      <c r="P83" s="17"/>
      <c r="Q83" s="18">
        <f t="shared" si="58"/>
        <v>0</v>
      </c>
      <c r="R83" s="18">
        <f t="shared" si="59"/>
        <v>0</v>
      </c>
      <c r="S83" s="19" t="e">
        <f t="shared" si="54"/>
        <v>#DIV/0!</v>
      </c>
      <c r="T83" s="19" t="e">
        <f t="shared" si="55"/>
        <v>#DIV/0!</v>
      </c>
      <c r="U83" s="18"/>
    </row>
    <row r="84" spans="1:21" s="6" customFormat="1" ht="15.75" customHeight="1" x14ac:dyDescent="0.3">
      <c r="A84" s="13">
        <v>81</v>
      </c>
      <c r="B84" s="39" t="s">
        <v>116</v>
      </c>
      <c r="C84" s="13" t="s">
        <v>125</v>
      </c>
      <c r="D84" s="13" t="s">
        <v>8</v>
      </c>
      <c r="E84" s="40" t="s">
        <v>124</v>
      </c>
      <c r="F84" s="41">
        <v>1</v>
      </c>
      <c r="G84" s="13" t="s">
        <v>17</v>
      </c>
      <c r="H84" s="172">
        <v>1</v>
      </c>
      <c r="I84" s="172">
        <v>1</v>
      </c>
      <c r="J84" s="5"/>
      <c r="K84" s="14"/>
      <c r="L84" s="14"/>
      <c r="M84" s="16"/>
      <c r="N84" s="14"/>
      <c r="O84" s="14"/>
      <c r="P84" s="17"/>
      <c r="Q84" s="18">
        <f t="shared" si="58"/>
        <v>1</v>
      </c>
      <c r="R84" s="18">
        <f t="shared" si="59"/>
        <v>1</v>
      </c>
      <c r="S84" s="19">
        <f t="shared" si="54"/>
        <v>1</v>
      </c>
      <c r="T84" s="19">
        <f t="shared" si="55"/>
        <v>1</v>
      </c>
      <c r="U84" s="18"/>
    </row>
    <row r="85" spans="1:21" s="6" customFormat="1" ht="15.75" customHeight="1" x14ac:dyDescent="0.3">
      <c r="A85" s="13">
        <v>82</v>
      </c>
      <c r="B85" s="39" t="s">
        <v>116</v>
      </c>
      <c r="C85" s="13" t="s">
        <v>129</v>
      </c>
      <c r="D85" s="13" t="s">
        <v>8</v>
      </c>
      <c r="E85" s="40" t="s">
        <v>126</v>
      </c>
      <c r="F85" s="41">
        <v>1</v>
      </c>
      <c r="G85" s="13" t="s">
        <v>17</v>
      </c>
      <c r="H85" s="172">
        <v>3</v>
      </c>
      <c r="I85" s="172">
        <v>3</v>
      </c>
      <c r="J85" s="5"/>
      <c r="K85" s="14"/>
      <c r="L85" s="14"/>
      <c r="M85" s="16"/>
      <c r="N85" s="14"/>
      <c r="O85" s="14"/>
      <c r="P85" s="17"/>
      <c r="Q85" s="18">
        <f t="shared" ref="Q85:Q87" si="60">+H85+K85+N85</f>
        <v>3</v>
      </c>
      <c r="R85" s="18">
        <f t="shared" ref="R85:R87" si="61">+I85+L85+O85</f>
        <v>3</v>
      </c>
      <c r="S85" s="19">
        <f t="shared" si="54"/>
        <v>1</v>
      </c>
      <c r="T85" s="19">
        <f t="shared" si="55"/>
        <v>1</v>
      </c>
      <c r="U85" s="18"/>
    </row>
    <row r="86" spans="1:21" s="6" customFormat="1" ht="15.75" customHeight="1" x14ac:dyDescent="0.3">
      <c r="A86" s="13">
        <v>83</v>
      </c>
      <c r="B86" s="39" t="s">
        <v>116</v>
      </c>
      <c r="C86" s="13" t="s">
        <v>129</v>
      </c>
      <c r="D86" s="13" t="s">
        <v>8</v>
      </c>
      <c r="E86" s="40" t="s">
        <v>127</v>
      </c>
      <c r="F86" s="41">
        <v>1</v>
      </c>
      <c r="G86" s="13" t="s">
        <v>17</v>
      </c>
      <c r="H86" s="172">
        <v>2</v>
      </c>
      <c r="I86" s="172">
        <v>2</v>
      </c>
      <c r="J86" s="5"/>
      <c r="K86" s="14"/>
      <c r="L86" s="14"/>
      <c r="M86" s="16"/>
      <c r="N86" s="14"/>
      <c r="O86" s="14"/>
      <c r="P86" s="17"/>
      <c r="Q86" s="18">
        <f t="shared" si="60"/>
        <v>2</v>
      </c>
      <c r="R86" s="18">
        <f t="shared" si="61"/>
        <v>2</v>
      </c>
      <c r="S86" s="19">
        <f t="shared" si="54"/>
        <v>1</v>
      </c>
      <c r="T86" s="19">
        <f t="shared" si="55"/>
        <v>1</v>
      </c>
      <c r="U86" s="18"/>
    </row>
    <row r="87" spans="1:21" s="6" customFormat="1" ht="15.75" customHeight="1" x14ac:dyDescent="0.3">
      <c r="A87" s="13">
        <v>84</v>
      </c>
      <c r="B87" s="39" t="s">
        <v>116</v>
      </c>
      <c r="C87" s="13" t="s">
        <v>129</v>
      </c>
      <c r="D87" s="13" t="s">
        <v>8</v>
      </c>
      <c r="E87" s="40" t="s">
        <v>128</v>
      </c>
      <c r="F87" s="13">
        <v>12</v>
      </c>
      <c r="G87" s="13" t="s">
        <v>45</v>
      </c>
      <c r="H87" s="172">
        <v>1</v>
      </c>
      <c r="I87" s="173">
        <v>1</v>
      </c>
      <c r="J87" s="5"/>
      <c r="K87" s="14"/>
      <c r="L87" s="20">
        <v>1</v>
      </c>
      <c r="M87" s="16"/>
      <c r="N87" s="14"/>
      <c r="O87" s="20">
        <v>1</v>
      </c>
      <c r="P87" s="17"/>
      <c r="Q87" s="18">
        <f t="shared" si="60"/>
        <v>1</v>
      </c>
      <c r="R87" s="18">
        <f t="shared" si="61"/>
        <v>3</v>
      </c>
      <c r="S87" s="21">
        <f>+Q87/R87</f>
        <v>0.33333333333333331</v>
      </c>
      <c r="T87" s="19">
        <f>+Q87/F87</f>
        <v>8.3333333333333329E-2</v>
      </c>
      <c r="U87" s="18"/>
    </row>
    <row r="88" spans="1:21" s="6" customFormat="1" ht="15.75" customHeight="1" x14ac:dyDescent="0.3">
      <c r="A88" s="13">
        <v>85</v>
      </c>
      <c r="B88" s="39" t="s">
        <v>116</v>
      </c>
      <c r="C88" s="13" t="s">
        <v>134</v>
      </c>
      <c r="D88" s="13" t="s">
        <v>8</v>
      </c>
      <c r="E88" s="40" t="s">
        <v>130</v>
      </c>
      <c r="F88" s="41">
        <v>1</v>
      </c>
      <c r="G88" s="13" t="s">
        <v>17</v>
      </c>
      <c r="H88" s="172">
        <v>3</v>
      </c>
      <c r="I88" s="172">
        <v>3</v>
      </c>
      <c r="J88" s="5"/>
      <c r="K88" s="14"/>
      <c r="L88" s="14"/>
      <c r="M88" s="16"/>
      <c r="N88" s="14"/>
      <c r="O88" s="14"/>
      <c r="P88" s="17"/>
      <c r="Q88" s="18">
        <f t="shared" ref="Q88:Q91" si="62">+H88+K88+N88</f>
        <v>3</v>
      </c>
      <c r="R88" s="18">
        <f t="shared" ref="R88:R91" si="63">+I88+L88+O88</f>
        <v>3</v>
      </c>
      <c r="S88" s="19">
        <f t="shared" ref="S88:S92" si="64">+Q88/R88</f>
        <v>1</v>
      </c>
      <c r="T88" s="19">
        <f t="shared" ref="T88:T92" si="65">+S88/F88</f>
        <v>1</v>
      </c>
      <c r="U88" s="18"/>
    </row>
    <row r="89" spans="1:21" s="6" customFormat="1" x14ac:dyDescent="0.3">
      <c r="A89" s="13">
        <v>86</v>
      </c>
      <c r="B89" s="39" t="s">
        <v>116</v>
      </c>
      <c r="C89" s="13" t="s">
        <v>134</v>
      </c>
      <c r="D89" s="13" t="s">
        <v>8</v>
      </c>
      <c r="E89" s="40" t="s">
        <v>131</v>
      </c>
      <c r="F89" s="41">
        <v>1</v>
      </c>
      <c r="G89" s="13" t="s">
        <v>17</v>
      </c>
      <c r="H89" s="172">
        <v>0</v>
      </c>
      <c r="I89" s="172">
        <v>0</v>
      </c>
      <c r="J89" s="194"/>
      <c r="K89" s="14"/>
      <c r="L89" s="14"/>
      <c r="M89" s="16"/>
      <c r="N89" s="14"/>
      <c r="O89" s="14"/>
      <c r="P89" s="17"/>
      <c r="Q89" s="18">
        <f t="shared" si="62"/>
        <v>0</v>
      </c>
      <c r="R89" s="18">
        <f t="shared" si="63"/>
        <v>0</v>
      </c>
      <c r="S89" s="19" t="e">
        <f t="shared" si="64"/>
        <v>#DIV/0!</v>
      </c>
      <c r="T89" s="19" t="e">
        <f t="shared" si="65"/>
        <v>#DIV/0!</v>
      </c>
      <c r="U89" s="18"/>
    </row>
    <row r="90" spans="1:21" s="6" customFormat="1" ht="15.75" customHeight="1" x14ac:dyDescent="0.3">
      <c r="A90" s="13">
        <v>87</v>
      </c>
      <c r="B90" s="39" t="s">
        <v>116</v>
      </c>
      <c r="C90" s="13" t="s">
        <v>134</v>
      </c>
      <c r="D90" s="13" t="s">
        <v>8</v>
      </c>
      <c r="E90" s="40" t="s">
        <v>132</v>
      </c>
      <c r="F90" s="41">
        <v>1</v>
      </c>
      <c r="G90" s="13" t="s">
        <v>17</v>
      </c>
      <c r="H90" s="172">
        <v>1</v>
      </c>
      <c r="I90" s="172">
        <v>1</v>
      </c>
      <c r="J90" s="5"/>
      <c r="K90" s="14"/>
      <c r="L90" s="14"/>
      <c r="M90" s="16"/>
      <c r="N90" s="14"/>
      <c r="O90" s="14"/>
      <c r="P90" s="17"/>
      <c r="Q90" s="18">
        <f t="shared" si="62"/>
        <v>1</v>
      </c>
      <c r="R90" s="18">
        <f t="shared" si="63"/>
        <v>1</v>
      </c>
      <c r="S90" s="19">
        <f t="shared" si="64"/>
        <v>1</v>
      </c>
      <c r="T90" s="19">
        <f t="shared" si="65"/>
        <v>1</v>
      </c>
      <c r="U90" s="18"/>
    </row>
    <row r="91" spans="1:21" s="6" customFormat="1" ht="15.75" customHeight="1" x14ac:dyDescent="0.3">
      <c r="A91" s="13">
        <v>88</v>
      </c>
      <c r="B91" s="39" t="s">
        <v>116</v>
      </c>
      <c r="C91" s="13" t="s">
        <v>134</v>
      </c>
      <c r="D91" s="13" t="s">
        <v>8</v>
      </c>
      <c r="E91" s="40" t="s">
        <v>133</v>
      </c>
      <c r="F91" s="41">
        <v>1</v>
      </c>
      <c r="G91" s="13" t="s">
        <v>17</v>
      </c>
      <c r="H91" s="172">
        <v>24</v>
      </c>
      <c r="I91" s="172">
        <v>24</v>
      </c>
      <c r="J91" s="5"/>
      <c r="K91" s="14"/>
      <c r="L91" s="14"/>
      <c r="M91" s="16"/>
      <c r="N91" s="14"/>
      <c r="O91" s="14"/>
      <c r="P91" s="17"/>
      <c r="Q91" s="18">
        <f t="shared" si="62"/>
        <v>24</v>
      </c>
      <c r="R91" s="18">
        <f t="shared" si="63"/>
        <v>24</v>
      </c>
      <c r="S91" s="19">
        <f t="shared" si="64"/>
        <v>1</v>
      </c>
      <c r="T91" s="19">
        <f t="shared" si="65"/>
        <v>1</v>
      </c>
      <c r="U91" s="18"/>
    </row>
    <row r="92" spans="1:21" s="6" customFormat="1" ht="15.75" customHeight="1" x14ac:dyDescent="0.3">
      <c r="A92" s="13">
        <v>89</v>
      </c>
      <c r="B92" s="39" t="s">
        <v>116</v>
      </c>
      <c r="C92" s="13" t="s">
        <v>34</v>
      </c>
      <c r="D92" s="13" t="s">
        <v>8</v>
      </c>
      <c r="E92" s="40" t="s">
        <v>135</v>
      </c>
      <c r="F92" s="41">
        <v>1</v>
      </c>
      <c r="G92" s="13" t="s">
        <v>17</v>
      </c>
      <c r="H92" s="172">
        <v>39</v>
      </c>
      <c r="I92" s="172">
        <v>39</v>
      </c>
      <c r="J92" s="5"/>
      <c r="K92" s="14"/>
      <c r="L92" s="14"/>
      <c r="M92" s="16"/>
      <c r="N92" s="14"/>
      <c r="O92" s="14"/>
      <c r="P92" s="17"/>
      <c r="Q92" s="18">
        <f t="shared" ref="Q92" si="66">+H92+K92+N92</f>
        <v>39</v>
      </c>
      <c r="R92" s="18">
        <f t="shared" ref="R92" si="67">+I92+L92+O92</f>
        <v>39</v>
      </c>
      <c r="S92" s="19">
        <f t="shared" si="64"/>
        <v>1</v>
      </c>
      <c r="T92" s="19">
        <f t="shared" si="65"/>
        <v>1</v>
      </c>
      <c r="U92" s="18"/>
    </row>
    <row r="93" spans="1:21" s="6" customFormat="1" ht="15.75" customHeight="1" x14ac:dyDescent="0.3">
      <c r="A93" s="13">
        <v>90</v>
      </c>
      <c r="B93" s="39" t="s">
        <v>116</v>
      </c>
      <c r="C93" s="13" t="s">
        <v>34</v>
      </c>
      <c r="D93" s="13" t="s">
        <v>8</v>
      </c>
      <c r="E93" s="40" t="s">
        <v>27</v>
      </c>
      <c r="F93" s="13">
        <v>12</v>
      </c>
      <c r="G93" s="13" t="s">
        <v>35</v>
      </c>
      <c r="H93" s="172">
        <v>21</v>
      </c>
      <c r="I93" s="173">
        <v>21</v>
      </c>
      <c r="J93" s="5"/>
      <c r="K93" s="14"/>
      <c r="L93" s="20">
        <v>1</v>
      </c>
      <c r="M93" s="16"/>
      <c r="N93" s="14"/>
      <c r="O93" s="20">
        <v>1</v>
      </c>
      <c r="P93" s="17"/>
      <c r="Q93" s="18">
        <f t="shared" ref="Q93:Q95" si="68">+H93+K93+N93</f>
        <v>21</v>
      </c>
      <c r="R93" s="18">
        <f t="shared" ref="R93:R95" si="69">+I93+L93+O93</f>
        <v>23</v>
      </c>
      <c r="S93" s="21">
        <f t="shared" ref="S93:S98" si="70">+Q93/R93</f>
        <v>0.91304347826086951</v>
      </c>
      <c r="T93" s="19">
        <f>+Q93/F93</f>
        <v>1.75</v>
      </c>
      <c r="U93" s="18"/>
    </row>
    <row r="94" spans="1:21" s="6" customFormat="1" ht="15.75" customHeight="1" x14ac:dyDescent="0.3">
      <c r="A94" s="13">
        <v>91</v>
      </c>
      <c r="B94" s="39" t="s">
        <v>116</v>
      </c>
      <c r="C94" s="13" t="s">
        <v>34</v>
      </c>
      <c r="D94" s="13" t="s">
        <v>8</v>
      </c>
      <c r="E94" s="40" t="s">
        <v>28</v>
      </c>
      <c r="F94" s="41">
        <v>1</v>
      </c>
      <c r="G94" s="13" t="s">
        <v>17</v>
      </c>
      <c r="H94" s="172">
        <v>6</v>
      </c>
      <c r="I94" s="172">
        <v>6</v>
      </c>
      <c r="J94" s="5"/>
      <c r="K94" s="14"/>
      <c r="L94" s="14"/>
      <c r="M94" s="16"/>
      <c r="N94" s="14"/>
      <c r="O94" s="14"/>
      <c r="P94" s="17"/>
      <c r="Q94" s="18">
        <f t="shared" si="68"/>
        <v>6</v>
      </c>
      <c r="R94" s="18">
        <f t="shared" si="69"/>
        <v>6</v>
      </c>
      <c r="S94" s="19">
        <f t="shared" si="70"/>
        <v>1</v>
      </c>
      <c r="T94" s="19">
        <f>+S94/F94</f>
        <v>1</v>
      </c>
      <c r="U94" s="18"/>
    </row>
    <row r="95" spans="1:21" s="6" customFormat="1" x14ac:dyDescent="0.3">
      <c r="A95" s="13">
        <v>92</v>
      </c>
      <c r="B95" s="39" t="s">
        <v>116</v>
      </c>
      <c r="C95" s="13" t="s">
        <v>34</v>
      </c>
      <c r="D95" s="13" t="s">
        <v>8</v>
      </c>
      <c r="E95" s="40" t="s">
        <v>136</v>
      </c>
      <c r="F95" s="13">
        <v>1</v>
      </c>
      <c r="G95" s="13" t="s">
        <v>36</v>
      </c>
      <c r="H95" s="173">
        <v>0</v>
      </c>
      <c r="I95" s="173">
        <v>0</v>
      </c>
      <c r="J95" s="194" t="s">
        <v>2384</v>
      </c>
      <c r="K95" s="20">
        <v>0</v>
      </c>
      <c r="L95" s="20">
        <v>0</v>
      </c>
      <c r="M95" s="16" t="s">
        <v>2384</v>
      </c>
      <c r="N95" s="20">
        <v>0</v>
      </c>
      <c r="O95" s="20">
        <v>0</v>
      </c>
      <c r="P95" s="17" t="s">
        <v>2384</v>
      </c>
      <c r="Q95" s="18">
        <f t="shared" si="68"/>
        <v>0</v>
      </c>
      <c r="R95" s="18">
        <f t="shared" si="69"/>
        <v>0</v>
      </c>
      <c r="S95" s="21" t="e">
        <f t="shared" si="70"/>
        <v>#DIV/0!</v>
      </c>
      <c r="T95" s="19">
        <f>+Q95/F95</f>
        <v>0</v>
      </c>
      <c r="U95" s="18"/>
    </row>
    <row r="96" spans="1:21" s="6" customFormat="1" ht="15.75" customHeight="1" x14ac:dyDescent="0.3">
      <c r="A96" s="13">
        <v>93</v>
      </c>
      <c r="B96" s="39" t="s">
        <v>144</v>
      </c>
      <c r="C96" s="13" t="s">
        <v>145</v>
      </c>
      <c r="D96" s="13" t="s">
        <v>8</v>
      </c>
      <c r="E96" s="40" t="s">
        <v>137</v>
      </c>
      <c r="F96" s="41">
        <v>1</v>
      </c>
      <c r="G96" s="13" t="s">
        <v>17</v>
      </c>
      <c r="H96" s="172">
        <v>323</v>
      </c>
      <c r="I96" s="14">
        <v>323</v>
      </c>
      <c r="J96" s="5"/>
      <c r="K96" s="14"/>
      <c r="L96" s="14"/>
      <c r="M96" s="16"/>
      <c r="N96" s="14"/>
      <c r="O96" s="14"/>
      <c r="P96" s="17"/>
      <c r="Q96" s="18">
        <f t="shared" ref="Q96:Q102" si="71">+H96+K96+N96</f>
        <v>323</v>
      </c>
      <c r="R96" s="18">
        <f t="shared" ref="R96:R102" si="72">+I96+L96+O96</f>
        <v>323</v>
      </c>
      <c r="S96" s="19">
        <f t="shared" si="70"/>
        <v>1</v>
      </c>
      <c r="T96" s="19">
        <f>+S96/F96</f>
        <v>1</v>
      </c>
      <c r="U96" s="18"/>
    </row>
    <row r="97" spans="1:21" s="6" customFormat="1" ht="15.75" customHeight="1" x14ac:dyDescent="0.3">
      <c r="A97" s="13">
        <v>94</v>
      </c>
      <c r="B97" s="39" t="s">
        <v>144</v>
      </c>
      <c r="C97" s="13" t="s">
        <v>145</v>
      </c>
      <c r="D97" s="13" t="s">
        <v>8</v>
      </c>
      <c r="E97" s="40" t="s">
        <v>138</v>
      </c>
      <c r="F97" s="13">
        <v>12</v>
      </c>
      <c r="G97" s="13" t="s">
        <v>49</v>
      </c>
      <c r="H97" s="172">
        <v>1</v>
      </c>
      <c r="I97" s="20">
        <v>1</v>
      </c>
      <c r="J97" s="5"/>
      <c r="K97" s="14"/>
      <c r="L97" s="20">
        <v>1</v>
      </c>
      <c r="M97" s="16"/>
      <c r="N97" s="14"/>
      <c r="O97" s="20">
        <v>1</v>
      </c>
      <c r="P97" s="17"/>
      <c r="Q97" s="18">
        <f t="shared" si="71"/>
        <v>1</v>
      </c>
      <c r="R97" s="18">
        <f t="shared" si="72"/>
        <v>3</v>
      </c>
      <c r="S97" s="21">
        <f t="shared" si="70"/>
        <v>0.33333333333333331</v>
      </c>
      <c r="T97" s="19">
        <f>+Q97/F97</f>
        <v>8.3333333333333329E-2</v>
      </c>
      <c r="U97" s="18"/>
    </row>
    <row r="98" spans="1:21" s="6" customFormat="1" ht="15.75" customHeight="1" x14ac:dyDescent="0.3">
      <c r="A98" s="13">
        <v>95</v>
      </c>
      <c r="B98" s="39" t="s">
        <v>144</v>
      </c>
      <c r="C98" s="13" t="s">
        <v>145</v>
      </c>
      <c r="D98" s="13" t="s">
        <v>8</v>
      </c>
      <c r="E98" s="40" t="s">
        <v>139</v>
      </c>
      <c r="F98" s="41">
        <v>1</v>
      </c>
      <c r="G98" s="13" t="s">
        <v>17</v>
      </c>
      <c r="H98" s="190">
        <v>21</v>
      </c>
      <c r="I98" s="14">
        <v>23</v>
      </c>
      <c r="J98" s="5"/>
      <c r="K98" s="14"/>
      <c r="L98" s="14"/>
      <c r="M98" s="16"/>
      <c r="N98" s="14"/>
      <c r="O98" s="14"/>
      <c r="P98" s="17"/>
      <c r="Q98" s="18">
        <f t="shared" si="71"/>
        <v>21</v>
      </c>
      <c r="R98" s="18">
        <f t="shared" si="72"/>
        <v>23</v>
      </c>
      <c r="S98" s="19">
        <f t="shared" si="70"/>
        <v>0.91304347826086951</v>
      </c>
      <c r="T98" s="19">
        <f>+S98/F98</f>
        <v>0.91304347826086951</v>
      </c>
      <c r="U98" s="18"/>
    </row>
    <row r="99" spans="1:21" s="6" customFormat="1" x14ac:dyDescent="0.3">
      <c r="A99" s="13">
        <v>96</v>
      </c>
      <c r="B99" s="39" t="s">
        <v>144</v>
      </c>
      <c r="C99" s="13" t="s">
        <v>145</v>
      </c>
      <c r="D99" s="13" t="s">
        <v>8</v>
      </c>
      <c r="E99" s="40" t="s">
        <v>140</v>
      </c>
      <c r="F99" s="13">
        <v>4</v>
      </c>
      <c r="G99" s="13" t="s">
        <v>18</v>
      </c>
      <c r="H99" s="173">
        <v>0</v>
      </c>
      <c r="I99" s="20">
        <v>0</v>
      </c>
      <c r="J99" s="194" t="s">
        <v>2384</v>
      </c>
      <c r="K99" s="20">
        <v>0</v>
      </c>
      <c r="L99" s="20">
        <v>0</v>
      </c>
      <c r="M99" s="16" t="s">
        <v>2384</v>
      </c>
      <c r="N99" s="14"/>
      <c r="O99" s="20">
        <v>1</v>
      </c>
      <c r="P99" s="17"/>
      <c r="Q99" s="18">
        <f t="shared" si="71"/>
        <v>0</v>
      </c>
      <c r="R99" s="18">
        <f t="shared" si="72"/>
        <v>1</v>
      </c>
      <c r="S99" s="21">
        <f t="shared" ref="S99:S102" si="73">+Q99/R99</f>
        <v>0</v>
      </c>
      <c r="T99" s="19">
        <f t="shared" ref="T99:T102" si="74">+Q99/F99</f>
        <v>0</v>
      </c>
      <c r="U99" s="18"/>
    </row>
    <row r="100" spans="1:21" s="6" customFormat="1" x14ac:dyDescent="0.3">
      <c r="A100" s="13">
        <v>97</v>
      </c>
      <c r="B100" s="39" t="s">
        <v>144</v>
      </c>
      <c r="C100" s="13" t="s">
        <v>145</v>
      </c>
      <c r="D100" s="13" t="s">
        <v>8</v>
      </c>
      <c r="E100" s="40" t="s">
        <v>141</v>
      </c>
      <c r="F100" s="13">
        <v>4</v>
      </c>
      <c r="G100" s="13" t="s">
        <v>146</v>
      </c>
      <c r="H100" s="173">
        <v>0</v>
      </c>
      <c r="I100" s="20">
        <v>0</v>
      </c>
      <c r="J100" s="194" t="s">
        <v>2384</v>
      </c>
      <c r="K100" s="20">
        <v>0</v>
      </c>
      <c r="L100" s="20">
        <v>0</v>
      </c>
      <c r="M100" s="16" t="s">
        <v>2384</v>
      </c>
      <c r="N100" s="14"/>
      <c r="O100" s="20">
        <v>1</v>
      </c>
      <c r="P100" s="17"/>
      <c r="Q100" s="18">
        <f t="shared" si="71"/>
        <v>0</v>
      </c>
      <c r="R100" s="18">
        <f t="shared" si="72"/>
        <v>1</v>
      </c>
      <c r="S100" s="21">
        <f t="shared" si="73"/>
        <v>0</v>
      </c>
      <c r="T100" s="19">
        <f t="shared" si="74"/>
        <v>0</v>
      </c>
      <c r="U100" s="18"/>
    </row>
    <row r="101" spans="1:21" s="6" customFormat="1" ht="15.75" customHeight="1" x14ac:dyDescent="0.3">
      <c r="A101" s="13">
        <v>98</v>
      </c>
      <c r="B101" s="39" t="s">
        <v>144</v>
      </c>
      <c r="C101" s="13" t="s">
        <v>145</v>
      </c>
      <c r="D101" s="13" t="s">
        <v>8</v>
      </c>
      <c r="E101" s="40" t="s">
        <v>142</v>
      </c>
      <c r="F101" s="13">
        <v>12</v>
      </c>
      <c r="G101" s="13" t="s">
        <v>147</v>
      </c>
      <c r="H101" s="172">
        <v>1</v>
      </c>
      <c r="I101" s="20">
        <v>1</v>
      </c>
      <c r="J101" s="5"/>
      <c r="K101" s="14"/>
      <c r="L101" s="20">
        <v>1</v>
      </c>
      <c r="M101" s="16"/>
      <c r="N101" s="14"/>
      <c r="O101" s="20">
        <v>1</v>
      </c>
      <c r="P101" s="17"/>
      <c r="Q101" s="18">
        <f t="shared" si="71"/>
        <v>1</v>
      </c>
      <c r="R101" s="18">
        <f t="shared" si="72"/>
        <v>3</v>
      </c>
      <c r="S101" s="21">
        <f t="shared" si="73"/>
        <v>0.33333333333333331</v>
      </c>
      <c r="T101" s="19">
        <f t="shared" si="74"/>
        <v>8.3333333333333329E-2</v>
      </c>
      <c r="U101" s="18"/>
    </row>
    <row r="102" spans="1:21" s="6" customFormat="1" x14ac:dyDescent="0.3">
      <c r="A102" s="13">
        <v>99</v>
      </c>
      <c r="B102" s="39" t="s">
        <v>144</v>
      </c>
      <c r="C102" s="13" t="s">
        <v>145</v>
      </c>
      <c r="D102" s="13" t="s">
        <v>8</v>
      </c>
      <c r="E102" s="40" t="s">
        <v>143</v>
      </c>
      <c r="F102" s="13">
        <v>3</v>
      </c>
      <c r="G102" s="13" t="s">
        <v>148</v>
      </c>
      <c r="H102" s="173">
        <v>0</v>
      </c>
      <c r="I102" s="20">
        <v>0</v>
      </c>
      <c r="J102" s="194" t="s">
        <v>2384</v>
      </c>
      <c r="K102" s="20">
        <v>0</v>
      </c>
      <c r="L102" s="20">
        <v>0</v>
      </c>
      <c r="M102" s="16" t="s">
        <v>2384</v>
      </c>
      <c r="N102" s="20">
        <v>0</v>
      </c>
      <c r="O102" s="20">
        <v>0</v>
      </c>
      <c r="P102" s="17" t="s">
        <v>2384</v>
      </c>
      <c r="Q102" s="18">
        <f t="shared" si="71"/>
        <v>0</v>
      </c>
      <c r="R102" s="18">
        <f t="shared" si="72"/>
        <v>0</v>
      </c>
      <c r="S102" s="21" t="e">
        <f t="shared" si="73"/>
        <v>#DIV/0!</v>
      </c>
      <c r="T102" s="19">
        <f t="shared" si="74"/>
        <v>0</v>
      </c>
      <c r="U102" s="18"/>
    </row>
    <row r="103" spans="1:21" s="6" customFormat="1" ht="15.75" customHeight="1" x14ac:dyDescent="0.3">
      <c r="A103" s="13">
        <v>100</v>
      </c>
      <c r="B103" s="39" t="s">
        <v>144</v>
      </c>
      <c r="C103" s="13" t="s">
        <v>34</v>
      </c>
      <c r="D103" s="13" t="s">
        <v>8</v>
      </c>
      <c r="E103" s="40" t="s">
        <v>149</v>
      </c>
      <c r="F103" s="41">
        <v>1</v>
      </c>
      <c r="G103" s="13" t="s">
        <v>17</v>
      </c>
      <c r="H103" s="190">
        <v>19</v>
      </c>
      <c r="I103" s="172">
        <v>23</v>
      </c>
      <c r="J103" s="5"/>
      <c r="K103" s="14"/>
      <c r="L103" s="14"/>
      <c r="M103" s="16"/>
      <c r="N103" s="14"/>
      <c r="O103" s="14"/>
      <c r="P103" s="17"/>
      <c r="Q103" s="18">
        <f t="shared" ref="Q103:Q108" si="75">+H103+K103+N103</f>
        <v>19</v>
      </c>
      <c r="R103" s="18">
        <f t="shared" ref="R103:R108" si="76">+I103+L103+O103</f>
        <v>23</v>
      </c>
      <c r="S103" s="19">
        <f t="shared" ref="S103:S108" si="77">+Q103/R103</f>
        <v>0.82608695652173914</v>
      </c>
      <c r="T103" s="19">
        <f>+S103/F103</f>
        <v>0.82608695652173914</v>
      </c>
      <c r="U103" s="18"/>
    </row>
    <row r="104" spans="1:21" s="6" customFormat="1" ht="15.75" customHeight="1" x14ac:dyDescent="0.3">
      <c r="A104" s="13">
        <v>101</v>
      </c>
      <c r="B104" s="39" t="s">
        <v>144</v>
      </c>
      <c r="C104" s="13" t="s">
        <v>34</v>
      </c>
      <c r="D104" s="13" t="s">
        <v>8</v>
      </c>
      <c r="E104" s="40" t="s">
        <v>150</v>
      </c>
      <c r="F104" s="13">
        <v>12</v>
      </c>
      <c r="G104" s="13" t="s">
        <v>35</v>
      </c>
      <c r="H104" s="172">
        <v>1</v>
      </c>
      <c r="I104" s="173">
        <v>1</v>
      </c>
      <c r="J104" s="5"/>
      <c r="K104" s="14"/>
      <c r="L104" s="20">
        <v>1</v>
      </c>
      <c r="M104" s="16"/>
      <c r="N104" s="14"/>
      <c r="O104" s="20">
        <v>1</v>
      </c>
      <c r="P104" s="17"/>
      <c r="Q104" s="18">
        <f t="shared" si="75"/>
        <v>1</v>
      </c>
      <c r="R104" s="18">
        <f t="shared" si="76"/>
        <v>3</v>
      </c>
      <c r="S104" s="21">
        <f t="shared" si="77"/>
        <v>0.33333333333333331</v>
      </c>
      <c r="T104" s="19">
        <f>+Q104/F104</f>
        <v>8.3333333333333329E-2</v>
      </c>
      <c r="U104" s="18"/>
    </row>
    <row r="105" spans="1:21" s="6" customFormat="1" ht="15.75" customHeight="1" x14ac:dyDescent="0.3">
      <c r="A105" s="13">
        <v>102</v>
      </c>
      <c r="B105" s="39" t="s">
        <v>144</v>
      </c>
      <c r="C105" s="13" t="s">
        <v>34</v>
      </c>
      <c r="D105" s="13" t="s">
        <v>8</v>
      </c>
      <c r="E105" s="40" t="s">
        <v>151</v>
      </c>
      <c r="F105" s="41">
        <v>1</v>
      </c>
      <c r="G105" s="13" t="s">
        <v>17</v>
      </c>
      <c r="H105" s="172">
        <v>5</v>
      </c>
      <c r="I105" s="172">
        <v>5</v>
      </c>
      <c r="J105" s="5"/>
      <c r="K105" s="14"/>
      <c r="L105" s="14"/>
      <c r="M105" s="16"/>
      <c r="N105" s="14"/>
      <c r="O105" s="14"/>
      <c r="P105" s="17"/>
      <c r="Q105" s="18">
        <f t="shared" si="75"/>
        <v>5</v>
      </c>
      <c r="R105" s="18">
        <f t="shared" si="76"/>
        <v>5</v>
      </c>
      <c r="S105" s="19">
        <f t="shared" si="77"/>
        <v>1</v>
      </c>
      <c r="T105" s="19">
        <f>+S105/F105</f>
        <v>1</v>
      </c>
      <c r="U105" s="18"/>
    </row>
    <row r="106" spans="1:21" s="6" customFormat="1" ht="15.75" customHeight="1" x14ac:dyDescent="0.3">
      <c r="A106" s="13">
        <v>103</v>
      </c>
      <c r="B106" s="39" t="s">
        <v>144</v>
      </c>
      <c r="C106" s="13" t="s">
        <v>34</v>
      </c>
      <c r="D106" s="13" t="s">
        <v>8</v>
      </c>
      <c r="E106" s="40" t="s">
        <v>152</v>
      </c>
      <c r="F106" s="13">
        <v>12</v>
      </c>
      <c r="G106" s="13" t="s">
        <v>155</v>
      </c>
      <c r="H106" s="172">
        <v>1</v>
      </c>
      <c r="I106" s="173">
        <v>1</v>
      </c>
      <c r="J106" s="5"/>
      <c r="K106" s="14"/>
      <c r="L106" s="20">
        <v>1</v>
      </c>
      <c r="M106" s="16"/>
      <c r="N106" s="14"/>
      <c r="O106" s="20">
        <v>1</v>
      </c>
      <c r="P106" s="17"/>
      <c r="Q106" s="18">
        <f t="shared" si="75"/>
        <v>1</v>
      </c>
      <c r="R106" s="18">
        <f t="shared" si="76"/>
        <v>3</v>
      </c>
      <c r="S106" s="21">
        <f t="shared" si="77"/>
        <v>0.33333333333333331</v>
      </c>
      <c r="T106" s="19">
        <f>+Q106/F106</f>
        <v>8.3333333333333329E-2</v>
      </c>
      <c r="U106" s="18"/>
    </row>
    <row r="107" spans="1:21" s="6" customFormat="1" ht="15.75" customHeight="1" x14ac:dyDescent="0.3">
      <c r="A107" s="13">
        <v>104</v>
      </c>
      <c r="B107" s="39" t="s">
        <v>144</v>
      </c>
      <c r="C107" s="13" t="s">
        <v>34</v>
      </c>
      <c r="D107" s="13" t="s">
        <v>8</v>
      </c>
      <c r="E107" s="40" t="s">
        <v>153</v>
      </c>
      <c r="F107" s="41">
        <v>1</v>
      </c>
      <c r="G107" s="13" t="s">
        <v>17</v>
      </c>
      <c r="H107" s="207">
        <v>1</v>
      </c>
      <c r="I107" s="207">
        <v>1</v>
      </c>
      <c r="J107" s="5"/>
      <c r="K107" s="14"/>
      <c r="L107" s="14"/>
      <c r="M107" s="16"/>
      <c r="N107" s="14"/>
      <c r="O107" s="14"/>
      <c r="P107" s="17"/>
      <c r="Q107" s="18">
        <f t="shared" si="75"/>
        <v>1</v>
      </c>
      <c r="R107" s="18">
        <f t="shared" si="76"/>
        <v>1</v>
      </c>
      <c r="S107" s="19">
        <f t="shared" si="77"/>
        <v>1</v>
      </c>
      <c r="T107" s="19">
        <f>+S107/F107</f>
        <v>1</v>
      </c>
      <c r="U107" s="18"/>
    </row>
    <row r="108" spans="1:21" s="6" customFormat="1" x14ac:dyDescent="0.3">
      <c r="A108" s="13">
        <v>105</v>
      </c>
      <c r="B108" s="39" t="s">
        <v>144</v>
      </c>
      <c r="C108" s="13" t="s">
        <v>34</v>
      </c>
      <c r="D108" s="13" t="s">
        <v>8</v>
      </c>
      <c r="E108" s="40" t="s">
        <v>154</v>
      </c>
      <c r="F108" s="13">
        <v>1</v>
      </c>
      <c r="G108" s="13" t="s">
        <v>36</v>
      </c>
      <c r="H108" s="173">
        <v>0</v>
      </c>
      <c r="I108" s="20">
        <v>0</v>
      </c>
      <c r="J108" s="194" t="s">
        <v>2384</v>
      </c>
      <c r="K108" s="20">
        <v>0</v>
      </c>
      <c r="L108" s="20">
        <v>0</v>
      </c>
      <c r="M108" s="16" t="s">
        <v>2384</v>
      </c>
      <c r="N108" s="20">
        <v>0</v>
      </c>
      <c r="O108" s="20">
        <v>0</v>
      </c>
      <c r="P108" s="17" t="s">
        <v>2384</v>
      </c>
      <c r="Q108" s="18">
        <f t="shared" si="75"/>
        <v>0</v>
      </c>
      <c r="R108" s="18">
        <f t="shared" si="76"/>
        <v>0</v>
      </c>
      <c r="S108" s="21" t="e">
        <f t="shared" si="77"/>
        <v>#DIV/0!</v>
      </c>
      <c r="T108" s="19">
        <f>+Q108/F108</f>
        <v>0</v>
      </c>
      <c r="U108" s="18"/>
    </row>
    <row r="109" spans="1:21" s="6" customFormat="1" x14ac:dyDescent="0.3">
      <c r="A109" s="13">
        <v>106</v>
      </c>
      <c r="B109" s="39" t="s">
        <v>144</v>
      </c>
      <c r="C109" s="13" t="s">
        <v>165</v>
      </c>
      <c r="D109" s="13" t="s">
        <v>8</v>
      </c>
      <c r="E109" s="40" t="s">
        <v>156</v>
      </c>
      <c r="F109" s="41">
        <v>1</v>
      </c>
      <c r="G109" s="13" t="s">
        <v>17</v>
      </c>
      <c r="H109" s="172">
        <v>0</v>
      </c>
      <c r="I109" s="172">
        <v>0</v>
      </c>
      <c r="J109" s="194"/>
      <c r="K109" s="14"/>
      <c r="L109" s="14"/>
      <c r="M109" s="16"/>
      <c r="N109" s="14"/>
      <c r="O109" s="14"/>
      <c r="P109" s="17"/>
      <c r="Q109" s="18">
        <f t="shared" ref="Q109:Q117" si="78">+H109+K109+N109</f>
        <v>0</v>
      </c>
      <c r="R109" s="18">
        <f t="shared" ref="R109:R117" si="79">+I109+L109+O109</f>
        <v>0</v>
      </c>
      <c r="S109" s="19" t="e">
        <f t="shared" ref="S109:S123" si="80">+Q109/R109</f>
        <v>#DIV/0!</v>
      </c>
      <c r="T109" s="19" t="e">
        <f t="shared" ref="T109:T115" si="81">+S109/F109</f>
        <v>#DIV/0!</v>
      </c>
      <c r="U109" s="18"/>
    </row>
    <row r="110" spans="1:21" s="6" customFormat="1" x14ac:dyDescent="0.3">
      <c r="A110" s="13">
        <v>107</v>
      </c>
      <c r="B110" s="39" t="s">
        <v>144</v>
      </c>
      <c r="C110" s="13" t="s">
        <v>165</v>
      </c>
      <c r="D110" s="13" t="s">
        <v>8</v>
      </c>
      <c r="E110" s="40" t="s">
        <v>157</v>
      </c>
      <c r="F110" s="41">
        <v>1</v>
      </c>
      <c r="G110" s="13" t="s">
        <v>17</v>
      </c>
      <c r="H110" s="172">
        <v>0</v>
      </c>
      <c r="I110" s="172">
        <v>0</v>
      </c>
      <c r="J110" s="194"/>
      <c r="K110" s="14"/>
      <c r="L110" s="14"/>
      <c r="M110" s="16"/>
      <c r="N110" s="14"/>
      <c r="O110" s="14"/>
      <c r="P110" s="17"/>
      <c r="Q110" s="18">
        <f t="shared" si="78"/>
        <v>0</v>
      </c>
      <c r="R110" s="18">
        <f t="shared" si="79"/>
        <v>0</v>
      </c>
      <c r="S110" s="19" t="e">
        <f t="shared" si="80"/>
        <v>#DIV/0!</v>
      </c>
      <c r="T110" s="19" t="e">
        <f t="shared" si="81"/>
        <v>#DIV/0!</v>
      </c>
      <c r="U110" s="18"/>
    </row>
    <row r="111" spans="1:21" s="6" customFormat="1" x14ac:dyDescent="0.3">
      <c r="A111" s="13">
        <v>108</v>
      </c>
      <c r="B111" s="39" t="s">
        <v>144</v>
      </c>
      <c r="C111" s="13" t="s">
        <v>165</v>
      </c>
      <c r="D111" s="13" t="s">
        <v>8</v>
      </c>
      <c r="E111" s="40" t="s">
        <v>158</v>
      </c>
      <c r="F111" s="41">
        <v>1</v>
      </c>
      <c r="G111" s="13" t="s">
        <v>17</v>
      </c>
      <c r="H111" s="173">
        <v>0</v>
      </c>
      <c r="I111" s="173">
        <v>0</v>
      </c>
      <c r="J111" s="194" t="s">
        <v>2384</v>
      </c>
      <c r="K111" s="20">
        <v>0</v>
      </c>
      <c r="L111" s="20">
        <v>0</v>
      </c>
      <c r="M111" s="16" t="s">
        <v>2384</v>
      </c>
      <c r="N111" s="20">
        <v>0</v>
      </c>
      <c r="O111" s="20">
        <v>0</v>
      </c>
      <c r="P111" s="17" t="s">
        <v>2384</v>
      </c>
      <c r="Q111" s="18">
        <f t="shared" si="78"/>
        <v>0</v>
      </c>
      <c r="R111" s="18">
        <f t="shared" si="79"/>
        <v>0</v>
      </c>
      <c r="S111" s="19" t="e">
        <f t="shared" si="80"/>
        <v>#DIV/0!</v>
      </c>
      <c r="T111" s="19" t="e">
        <f t="shared" si="81"/>
        <v>#DIV/0!</v>
      </c>
      <c r="U111" s="18"/>
    </row>
    <row r="112" spans="1:21" s="6" customFormat="1" x14ac:dyDescent="0.3">
      <c r="A112" s="13">
        <v>109</v>
      </c>
      <c r="B112" s="39" t="s">
        <v>144</v>
      </c>
      <c r="C112" s="13" t="s">
        <v>165</v>
      </c>
      <c r="D112" s="13" t="s">
        <v>8</v>
      </c>
      <c r="E112" s="40" t="s">
        <v>159</v>
      </c>
      <c r="F112" s="41">
        <v>1</v>
      </c>
      <c r="G112" s="13" t="s">
        <v>17</v>
      </c>
      <c r="H112" s="173">
        <v>0</v>
      </c>
      <c r="I112" s="173">
        <v>0</v>
      </c>
      <c r="J112" s="194" t="s">
        <v>2384</v>
      </c>
      <c r="K112" s="14"/>
      <c r="L112" s="14"/>
      <c r="M112" s="16"/>
      <c r="N112" s="20">
        <v>0</v>
      </c>
      <c r="O112" s="20">
        <v>0</v>
      </c>
      <c r="P112" s="17" t="s">
        <v>2384</v>
      </c>
      <c r="Q112" s="18">
        <f t="shared" si="78"/>
        <v>0</v>
      </c>
      <c r="R112" s="18">
        <f t="shared" si="79"/>
        <v>0</v>
      </c>
      <c r="S112" s="19" t="e">
        <f t="shared" si="80"/>
        <v>#DIV/0!</v>
      </c>
      <c r="T112" s="19" t="e">
        <f t="shared" si="81"/>
        <v>#DIV/0!</v>
      </c>
      <c r="U112" s="18"/>
    </row>
    <row r="113" spans="1:21" s="6" customFormat="1" x14ac:dyDescent="0.3">
      <c r="A113" s="13">
        <v>110</v>
      </c>
      <c r="B113" s="39" t="s">
        <v>144</v>
      </c>
      <c r="C113" s="13" t="s">
        <v>165</v>
      </c>
      <c r="D113" s="13" t="s">
        <v>8</v>
      </c>
      <c r="E113" s="40" t="s">
        <v>160</v>
      </c>
      <c r="F113" s="41">
        <v>1</v>
      </c>
      <c r="G113" s="13" t="s">
        <v>17</v>
      </c>
      <c r="H113" s="173">
        <v>0</v>
      </c>
      <c r="I113" s="173">
        <v>0</v>
      </c>
      <c r="J113" s="194" t="s">
        <v>2384</v>
      </c>
      <c r="K113" s="14"/>
      <c r="L113" s="14"/>
      <c r="M113" s="16"/>
      <c r="N113" s="20">
        <v>0</v>
      </c>
      <c r="O113" s="20">
        <v>0</v>
      </c>
      <c r="P113" s="17" t="s">
        <v>2384</v>
      </c>
      <c r="Q113" s="18">
        <f t="shared" si="78"/>
        <v>0</v>
      </c>
      <c r="R113" s="18">
        <f t="shared" si="79"/>
        <v>0</v>
      </c>
      <c r="S113" s="19" t="e">
        <f t="shared" si="80"/>
        <v>#DIV/0!</v>
      </c>
      <c r="T113" s="19" t="e">
        <f t="shared" si="81"/>
        <v>#DIV/0!</v>
      </c>
      <c r="U113" s="18"/>
    </row>
    <row r="114" spans="1:21" s="6" customFormat="1" ht="15.75" customHeight="1" x14ac:dyDescent="0.3">
      <c r="A114" s="13">
        <v>111</v>
      </c>
      <c r="B114" s="39" t="s">
        <v>144</v>
      </c>
      <c r="C114" s="13" t="s">
        <v>165</v>
      </c>
      <c r="D114" s="13" t="s">
        <v>8</v>
      </c>
      <c r="E114" s="40" t="s">
        <v>161</v>
      </c>
      <c r="F114" s="41">
        <v>1</v>
      </c>
      <c r="G114" s="13" t="s">
        <v>17</v>
      </c>
      <c r="H114" s="172">
        <v>39</v>
      </c>
      <c r="I114" s="172">
        <v>39</v>
      </c>
      <c r="J114" s="5"/>
      <c r="K114" s="14"/>
      <c r="L114" s="14"/>
      <c r="M114" s="16"/>
      <c r="N114" s="14"/>
      <c r="O114" s="14"/>
      <c r="P114" s="17"/>
      <c r="Q114" s="18">
        <f t="shared" si="78"/>
        <v>39</v>
      </c>
      <c r="R114" s="18">
        <f t="shared" si="79"/>
        <v>39</v>
      </c>
      <c r="S114" s="19">
        <f t="shared" si="80"/>
        <v>1</v>
      </c>
      <c r="T114" s="19">
        <f t="shared" si="81"/>
        <v>1</v>
      </c>
      <c r="U114" s="18"/>
    </row>
    <row r="115" spans="1:21" s="6" customFormat="1" ht="15.75" customHeight="1" x14ac:dyDescent="0.3">
      <c r="A115" s="13">
        <v>112</v>
      </c>
      <c r="B115" s="39" t="s">
        <v>144</v>
      </c>
      <c r="C115" s="13" t="s">
        <v>165</v>
      </c>
      <c r="D115" s="13" t="s">
        <v>8</v>
      </c>
      <c r="E115" s="40" t="s">
        <v>162</v>
      </c>
      <c r="F115" s="41">
        <v>1</v>
      </c>
      <c r="G115" s="13" t="s">
        <v>17</v>
      </c>
      <c r="H115" s="172">
        <v>1</v>
      </c>
      <c r="I115" s="172">
        <v>1</v>
      </c>
      <c r="J115" s="5"/>
      <c r="K115" s="14"/>
      <c r="L115" s="14"/>
      <c r="M115" s="16"/>
      <c r="N115" s="14"/>
      <c r="O115" s="14"/>
      <c r="P115" s="17"/>
      <c r="Q115" s="18">
        <f t="shared" si="78"/>
        <v>1</v>
      </c>
      <c r="R115" s="18">
        <f t="shared" si="79"/>
        <v>1</v>
      </c>
      <c r="S115" s="19">
        <f t="shared" si="80"/>
        <v>1</v>
      </c>
      <c r="T115" s="19">
        <f t="shared" si="81"/>
        <v>1</v>
      </c>
      <c r="U115" s="18"/>
    </row>
    <row r="116" spans="1:21" s="6" customFormat="1" x14ac:dyDescent="0.3">
      <c r="A116" s="13">
        <v>113</v>
      </c>
      <c r="B116" s="39" t="s">
        <v>144</v>
      </c>
      <c r="C116" s="13" t="s">
        <v>165</v>
      </c>
      <c r="D116" s="13" t="s">
        <v>8</v>
      </c>
      <c r="E116" s="40" t="s">
        <v>163</v>
      </c>
      <c r="F116" s="13">
        <v>1</v>
      </c>
      <c r="G116" s="13" t="s">
        <v>166</v>
      </c>
      <c r="H116" s="173">
        <v>0</v>
      </c>
      <c r="I116" s="20">
        <v>0</v>
      </c>
      <c r="J116" s="194" t="s">
        <v>2384</v>
      </c>
      <c r="K116" s="20">
        <v>0</v>
      </c>
      <c r="L116" s="20">
        <v>0</v>
      </c>
      <c r="M116" s="16" t="s">
        <v>2384</v>
      </c>
      <c r="N116" s="20">
        <v>0</v>
      </c>
      <c r="O116" s="20">
        <v>0</v>
      </c>
      <c r="P116" s="17" t="s">
        <v>2384</v>
      </c>
      <c r="Q116" s="18">
        <f t="shared" si="78"/>
        <v>0</v>
      </c>
      <c r="R116" s="18">
        <f t="shared" si="79"/>
        <v>0</v>
      </c>
      <c r="S116" s="21" t="e">
        <f t="shared" si="80"/>
        <v>#DIV/0!</v>
      </c>
      <c r="T116" s="19">
        <f t="shared" ref="T116:T123" si="82">+Q116/F116</f>
        <v>0</v>
      </c>
      <c r="U116" s="18"/>
    </row>
    <row r="117" spans="1:21" s="6" customFormat="1" x14ac:dyDescent="0.3">
      <c r="A117" s="13">
        <v>114</v>
      </c>
      <c r="B117" s="39" t="s">
        <v>144</v>
      </c>
      <c r="C117" s="13" t="s">
        <v>165</v>
      </c>
      <c r="D117" s="13" t="s">
        <v>8</v>
      </c>
      <c r="E117" s="40" t="s">
        <v>164</v>
      </c>
      <c r="F117" s="13">
        <v>1</v>
      </c>
      <c r="G117" s="13" t="s">
        <v>94</v>
      </c>
      <c r="H117" s="173">
        <v>0</v>
      </c>
      <c r="I117" s="20">
        <v>0</v>
      </c>
      <c r="J117" s="194" t="s">
        <v>2384</v>
      </c>
      <c r="K117" s="20">
        <v>0</v>
      </c>
      <c r="L117" s="20">
        <v>0</v>
      </c>
      <c r="M117" s="16" t="s">
        <v>2384</v>
      </c>
      <c r="N117" s="20">
        <v>0</v>
      </c>
      <c r="O117" s="20">
        <v>0</v>
      </c>
      <c r="P117" s="17" t="s">
        <v>2384</v>
      </c>
      <c r="Q117" s="18">
        <f t="shared" si="78"/>
        <v>0</v>
      </c>
      <c r="R117" s="18">
        <f t="shared" si="79"/>
        <v>0</v>
      </c>
      <c r="S117" s="21" t="e">
        <f t="shared" si="80"/>
        <v>#DIV/0!</v>
      </c>
      <c r="T117" s="19">
        <f t="shared" si="82"/>
        <v>0</v>
      </c>
      <c r="U117" s="18"/>
    </row>
    <row r="118" spans="1:21" s="6" customFormat="1" x14ac:dyDescent="0.3">
      <c r="A118" s="13">
        <v>115</v>
      </c>
      <c r="B118" s="39" t="s">
        <v>144</v>
      </c>
      <c r="C118" s="13" t="s">
        <v>169</v>
      </c>
      <c r="D118" s="13" t="s">
        <v>8</v>
      </c>
      <c r="E118" s="40" t="s">
        <v>167</v>
      </c>
      <c r="F118" s="13">
        <v>1</v>
      </c>
      <c r="G118" s="13" t="s">
        <v>146</v>
      </c>
      <c r="H118" s="173">
        <v>0</v>
      </c>
      <c r="I118" s="20">
        <v>0</v>
      </c>
      <c r="J118" s="194" t="s">
        <v>2384</v>
      </c>
      <c r="K118" s="20">
        <v>0</v>
      </c>
      <c r="L118" s="20">
        <v>0</v>
      </c>
      <c r="M118" s="16" t="s">
        <v>2384</v>
      </c>
      <c r="N118" s="14"/>
      <c r="O118" s="20">
        <v>1</v>
      </c>
      <c r="P118" s="17"/>
      <c r="Q118" s="18">
        <f t="shared" ref="Q118:Q119" si="83">+H118+K118+N118</f>
        <v>0</v>
      </c>
      <c r="R118" s="18">
        <f t="shared" ref="R118:R119" si="84">+I118+L118+O118</f>
        <v>1</v>
      </c>
      <c r="S118" s="21">
        <f t="shared" si="80"/>
        <v>0</v>
      </c>
      <c r="T118" s="19">
        <f t="shared" si="82"/>
        <v>0</v>
      </c>
      <c r="U118" s="18"/>
    </row>
    <row r="119" spans="1:21" s="6" customFormat="1" x14ac:dyDescent="0.3">
      <c r="A119" s="13">
        <v>116</v>
      </c>
      <c r="B119" s="39" t="s">
        <v>144</v>
      </c>
      <c r="C119" s="13" t="s">
        <v>169</v>
      </c>
      <c r="D119" s="13" t="s">
        <v>8</v>
      </c>
      <c r="E119" s="40" t="s">
        <v>168</v>
      </c>
      <c r="F119" s="13">
        <v>1500</v>
      </c>
      <c r="G119" s="13" t="s">
        <v>170</v>
      </c>
      <c r="H119" s="173">
        <v>0</v>
      </c>
      <c r="I119" s="20">
        <v>0</v>
      </c>
      <c r="J119" s="194" t="s">
        <v>2384</v>
      </c>
      <c r="K119" s="20">
        <v>0</v>
      </c>
      <c r="L119" s="20">
        <v>0</v>
      </c>
      <c r="M119" s="16" t="s">
        <v>2384</v>
      </c>
      <c r="N119" s="20">
        <v>0</v>
      </c>
      <c r="O119" s="20">
        <v>0</v>
      </c>
      <c r="P119" s="17" t="s">
        <v>2384</v>
      </c>
      <c r="Q119" s="18">
        <f t="shared" si="83"/>
        <v>0</v>
      </c>
      <c r="R119" s="18">
        <f t="shared" si="84"/>
        <v>0</v>
      </c>
      <c r="S119" s="21" t="e">
        <f t="shared" si="80"/>
        <v>#DIV/0!</v>
      </c>
      <c r="T119" s="19">
        <f t="shared" si="82"/>
        <v>0</v>
      </c>
      <c r="U119" s="18"/>
    </row>
    <row r="120" spans="1:21" s="6" customFormat="1" ht="15.75" customHeight="1" x14ac:dyDescent="0.3">
      <c r="A120" s="13">
        <v>117</v>
      </c>
      <c r="B120" s="39" t="s">
        <v>144</v>
      </c>
      <c r="C120" s="13" t="s">
        <v>175</v>
      </c>
      <c r="D120" s="13" t="s">
        <v>8</v>
      </c>
      <c r="E120" s="40" t="s">
        <v>171</v>
      </c>
      <c r="F120" s="13">
        <v>3</v>
      </c>
      <c r="G120" s="13" t="s">
        <v>176</v>
      </c>
      <c r="H120" s="172">
        <v>1</v>
      </c>
      <c r="I120" s="20">
        <v>1</v>
      </c>
      <c r="J120" s="5"/>
      <c r="K120" s="20">
        <v>0</v>
      </c>
      <c r="L120" s="20">
        <v>0</v>
      </c>
      <c r="M120" s="16" t="s">
        <v>2384</v>
      </c>
      <c r="N120" s="20">
        <v>0</v>
      </c>
      <c r="O120" s="20">
        <v>0</v>
      </c>
      <c r="P120" s="17" t="s">
        <v>2384</v>
      </c>
      <c r="Q120" s="18">
        <f t="shared" ref="Q120:Q123" si="85">+H120+K120+N120</f>
        <v>1</v>
      </c>
      <c r="R120" s="18">
        <f t="shared" ref="R120:R123" si="86">+I120+L120+O120</f>
        <v>1</v>
      </c>
      <c r="S120" s="21">
        <f t="shared" si="80"/>
        <v>1</v>
      </c>
      <c r="T120" s="19">
        <f t="shared" si="82"/>
        <v>0.33333333333333331</v>
      </c>
      <c r="U120" s="18"/>
    </row>
    <row r="121" spans="1:21" s="6" customFormat="1" x14ac:dyDescent="0.3">
      <c r="A121" s="13">
        <v>118</v>
      </c>
      <c r="B121" s="39" t="s">
        <v>144</v>
      </c>
      <c r="C121" s="13" t="s">
        <v>175</v>
      </c>
      <c r="D121" s="13" t="s">
        <v>8</v>
      </c>
      <c r="E121" s="40" t="s">
        <v>172</v>
      </c>
      <c r="F121" s="13">
        <v>27</v>
      </c>
      <c r="G121" s="13" t="s">
        <v>177</v>
      </c>
      <c r="H121" s="173">
        <v>0</v>
      </c>
      <c r="I121" s="20">
        <v>0</v>
      </c>
      <c r="J121" s="194"/>
      <c r="K121" s="20">
        <v>0</v>
      </c>
      <c r="L121" s="20">
        <v>0</v>
      </c>
      <c r="M121" s="16" t="s">
        <v>2384</v>
      </c>
      <c r="N121" s="20">
        <v>0</v>
      </c>
      <c r="O121" s="20">
        <v>0</v>
      </c>
      <c r="P121" s="17" t="s">
        <v>2384</v>
      </c>
      <c r="Q121" s="18">
        <f t="shared" si="85"/>
        <v>0</v>
      </c>
      <c r="R121" s="18">
        <f t="shared" si="86"/>
        <v>0</v>
      </c>
      <c r="S121" s="21" t="e">
        <f t="shared" si="80"/>
        <v>#DIV/0!</v>
      </c>
      <c r="T121" s="19">
        <f t="shared" si="82"/>
        <v>0</v>
      </c>
      <c r="U121" s="18"/>
    </row>
    <row r="122" spans="1:21" s="6" customFormat="1" ht="15.75" customHeight="1" x14ac:dyDescent="0.3">
      <c r="A122" s="13">
        <v>119</v>
      </c>
      <c r="B122" s="39" t="s">
        <v>144</v>
      </c>
      <c r="C122" s="13" t="s">
        <v>175</v>
      </c>
      <c r="D122" s="13" t="s">
        <v>8</v>
      </c>
      <c r="E122" s="40" t="s">
        <v>173</v>
      </c>
      <c r="F122" s="13">
        <v>1</v>
      </c>
      <c r="G122" s="13" t="s">
        <v>178</v>
      </c>
      <c r="H122" s="172">
        <v>1</v>
      </c>
      <c r="I122" s="20">
        <v>1</v>
      </c>
      <c r="J122" s="5"/>
      <c r="K122" s="20">
        <v>0</v>
      </c>
      <c r="L122" s="20">
        <v>0</v>
      </c>
      <c r="M122" s="16" t="s">
        <v>2384</v>
      </c>
      <c r="N122" s="20">
        <v>0</v>
      </c>
      <c r="O122" s="20">
        <v>0</v>
      </c>
      <c r="P122" s="17" t="s">
        <v>2384</v>
      </c>
      <c r="Q122" s="18">
        <f t="shared" si="85"/>
        <v>1</v>
      </c>
      <c r="R122" s="18">
        <f t="shared" si="86"/>
        <v>1</v>
      </c>
      <c r="S122" s="21">
        <f t="shared" si="80"/>
        <v>1</v>
      </c>
      <c r="T122" s="19">
        <f t="shared" si="82"/>
        <v>1</v>
      </c>
      <c r="U122" s="18"/>
    </row>
    <row r="123" spans="1:21" s="6" customFormat="1" x14ac:dyDescent="0.3">
      <c r="A123" s="13">
        <v>120</v>
      </c>
      <c r="B123" s="39" t="s">
        <v>144</v>
      </c>
      <c r="C123" s="13" t="s">
        <v>175</v>
      </c>
      <c r="D123" s="13" t="s">
        <v>8</v>
      </c>
      <c r="E123" s="40" t="s">
        <v>174</v>
      </c>
      <c r="F123" s="13">
        <v>4</v>
      </c>
      <c r="G123" s="13" t="s">
        <v>179</v>
      </c>
      <c r="H123" s="173">
        <v>0</v>
      </c>
      <c r="I123" s="20">
        <v>0</v>
      </c>
      <c r="J123" s="194" t="s">
        <v>2384</v>
      </c>
      <c r="K123" s="20">
        <v>0</v>
      </c>
      <c r="L123" s="20">
        <v>0</v>
      </c>
      <c r="M123" s="16" t="s">
        <v>2384</v>
      </c>
      <c r="N123" s="14"/>
      <c r="O123" s="20">
        <v>1</v>
      </c>
      <c r="P123" s="17"/>
      <c r="Q123" s="18">
        <f t="shared" si="85"/>
        <v>0</v>
      </c>
      <c r="R123" s="18">
        <f t="shared" si="86"/>
        <v>1</v>
      </c>
      <c r="S123" s="21">
        <f t="shared" si="80"/>
        <v>0</v>
      </c>
      <c r="T123" s="19">
        <f t="shared" si="82"/>
        <v>0</v>
      </c>
      <c r="U123" s="18"/>
    </row>
    <row r="124" spans="1:21" s="6" customFormat="1" x14ac:dyDescent="0.3">
      <c r="A124" s="13">
        <v>121</v>
      </c>
      <c r="B124" s="39" t="s">
        <v>144</v>
      </c>
      <c r="C124" s="13" t="s">
        <v>184</v>
      </c>
      <c r="D124" s="13" t="s">
        <v>8</v>
      </c>
      <c r="E124" s="40" t="s">
        <v>180</v>
      </c>
      <c r="F124" s="22">
        <v>1</v>
      </c>
      <c r="G124" s="156" t="s">
        <v>2395</v>
      </c>
      <c r="H124" s="208">
        <v>280</v>
      </c>
      <c r="I124" s="20">
        <v>0</v>
      </c>
      <c r="J124" s="163" t="s">
        <v>2384</v>
      </c>
      <c r="K124" s="14"/>
      <c r="L124" s="14"/>
      <c r="M124" s="16"/>
      <c r="N124" s="20">
        <v>0</v>
      </c>
      <c r="O124" s="20">
        <v>0</v>
      </c>
      <c r="P124" s="17" t="s">
        <v>2384</v>
      </c>
      <c r="Q124" s="18">
        <f t="shared" ref="Q124:Q129" si="87">+H124+K124+N124</f>
        <v>280</v>
      </c>
      <c r="R124" s="18">
        <f t="shared" ref="R124:R129" si="88">+I124+L124+O124</f>
        <v>0</v>
      </c>
      <c r="S124" s="19" t="e">
        <f>+Q124/R124</f>
        <v>#DIV/0!</v>
      </c>
      <c r="T124" s="19" t="e">
        <f>+S124/F124</f>
        <v>#DIV/0!</v>
      </c>
      <c r="U124" s="18"/>
    </row>
    <row r="125" spans="1:21" s="6" customFormat="1" ht="15.75" customHeight="1" x14ac:dyDescent="0.3">
      <c r="A125" s="13">
        <v>122</v>
      </c>
      <c r="B125" s="39" t="s">
        <v>144</v>
      </c>
      <c r="C125" s="13" t="s">
        <v>184</v>
      </c>
      <c r="D125" s="13" t="s">
        <v>8</v>
      </c>
      <c r="E125" s="40" t="s">
        <v>181</v>
      </c>
      <c r="F125" s="13">
        <v>24</v>
      </c>
      <c r="G125" s="157" t="s">
        <v>185</v>
      </c>
      <c r="H125" s="172">
        <v>1</v>
      </c>
      <c r="I125" s="20">
        <v>1</v>
      </c>
      <c r="J125" s="5"/>
      <c r="K125" s="14"/>
      <c r="L125" s="20">
        <v>2</v>
      </c>
      <c r="M125" s="16"/>
      <c r="N125" s="14"/>
      <c r="O125" s="20">
        <v>4</v>
      </c>
      <c r="P125" s="17"/>
      <c r="Q125" s="18">
        <f t="shared" si="87"/>
        <v>1</v>
      </c>
      <c r="R125" s="18">
        <f t="shared" si="88"/>
        <v>7</v>
      </c>
      <c r="S125" s="21">
        <f t="shared" ref="S125:S127" si="89">+Q125/R125</f>
        <v>0.14285714285714285</v>
      </c>
      <c r="T125" s="19">
        <f t="shared" ref="T125:T127" si="90">+Q125/F125</f>
        <v>4.1666666666666664E-2</v>
      </c>
      <c r="U125" s="18"/>
    </row>
    <row r="126" spans="1:21" s="6" customFormat="1" ht="15.75" customHeight="1" x14ac:dyDescent="0.3">
      <c r="A126" s="13">
        <v>123</v>
      </c>
      <c r="B126" s="39" t="s">
        <v>144</v>
      </c>
      <c r="C126" s="13" t="s">
        <v>184</v>
      </c>
      <c r="D126" s="13" t="s">
        <v>8</v>
      </c>
      <c r="E126" s="40" t="s">
        <v>182</v>
      </c>
      <c r="F126" s="13">
        <v>4560</v>
      </c>
      <c r="G126" s="157" t="s">
        <v>186</v>
      </c>
      <c r="H126" s="173">
        <v>263</v>
      </c>
      <c r="I126" s="20">
        <v>300</v>
      </c>
      <c r="J126" s="5" t="s">
        <v>2384</v>
      </c>
      <c r="K126" s="14"/>
      <c r="L126" s="20">
        <v>420</v>
      </c>
      <c r="M126" s="16"/>
      <c r="N126" s="14"/>
      <c r="O126" s="20">
        <v>420</v>
      </c>
      <c r="P126" s="17"/>
      <c r="Q126" s="18">
        <f t="shared" si="87"/>
        <v>263</v>
      </c>
      <c r="R126" s="18">
        <f t="shared" si="88"/>
        <v>1140</v>
      </c>
      <c r="S126" s="21">
        <f t="shared" si="89"/>
        <v>0.23070175438596491</v>
      </c>
      <c r="T126" s="19">
        <f t="shared" si="90"/>
        <v>5.7675438596491227E-2</v>
      </c>
      <c r="U126" s="18"/>
    </row>
    <row r="127" spans="1:21" s="6" customFormat="1" ht="15.75" customHeight="1" x14ac:dyDescent="0.3">
      <c r="A127" s="13">
        <v>124</v>
      </c>
      <c r="B127" s="39" t="s">
        <v>144</v>
      </c>
      <c r="C127" s="13" t="s">
        <v>184</v>
      </c>
      <c r="D127" s="13" t="s">
        <v>8</v>
      </c>
      <c r="E127" s="40" t="s">
        <v>183</v>
      </c>
      <c r="F127" s="13">
        <v>102</v>
      </c>
      <c r="G127" s="157" t="s">
        <v>187</v>
      </c>
      <c r="H127" s="190">
        <v>7</v>
      </c>
      <c r="I127" s="20">
        <v>4</v>
      </c>
      <c r="J127" s="5"/>
      <c r="K127" s="14"/>
      <c r="L127" s="20">
        <v>10</v>
      </c>
      <c r="M127" s="16"/>
      <c r="N127" s="14"/>
      <c r="O127" s="20">
        <v>10</v>
      </c>
      <c r="P127" s="17"/>
      <c r="Q127" s="18">
        <f t="shared" si="87"/>
        <v>7</v>
      </c>
      <c r="R127" s="18">
        <f t="shared" si="88"/>
        <v>24</v>
      </c>
      <c r="S127" s="21">
        <f t="shared" si="89"/>
        <v>0.29166666666666669</v>
      </c>
      <c r="T127" s="19">
        <f t="shared" si="90"/>
        <v>6.8627450980392163E-2</v>
      </c>
      <c r="U127" s="18"/>
    </row>
    <row r="128" spans="1:21" s="6" customFormat="1" ht="15.75" customHeight="1" x14ac:dyDescent="0.3">
      <c r="A128" s="13">
        <v>125</v>
      </c>
      <c r="B128" s="39" t="s">
        <v>144</v>
      </c>
      <c r="C128" s="13" t="s">
        <v>184</v>
      </c>
      <c r="D128" s="13" t="s">
        <v>8</v>
      </c>
      <c r="E128" s="40" t="s">
        <v>2393</v>
      </c>
      <c r="F128" s="22">
        <v>1</v>
      </c>
      <c r="G128" s="158" t="s">
        <v>17</v>
      </c>
      <c r="H128" s="172">
        <v>15</v>
      </c>
      <c r="I128" s="172">
        <v>15</v>
      </c>
      <c r="J128" s="5"/>
      <c r="K128" s="14"/>
      <c r="L128" s="14"/>
      <c r="M128" s="16"/>
      <c r="N128" s="14"/>
      <c r="O128" s="14"/>
      <c r="P128" s="17"/>
      <c r="Q128" s="18">
        <f t="shared" si="87"/>
        <v>15</v>
      </c>
      <c r="R128" s="18">
        <f t="shared" si="88"/>
        <v>15</v>
      </c>
      <c r="S128" s="19">
        <f t="shared" ref="S128:S129" si="91">+Q128/R128</f>
        <v>1</v>
      </c>
      <c r="T128" s="19">
        <f t="shared" ref="T128:T129" si="92">+S128/F128</f>
        <v>1</v>
      </c>
      <c r="U128" s="18"/>
    </row>
    <row r="129" spans="1:21" s="6" customFormat="1" ht="15.75" customHeight="1" x14ac:dyDescent="0.3">
      <c r="A129" s="13">
        <v>126</v>
      </c>
      <c r="B129" s="39" t="s">
        <v>144</v>
      </c>
      <c r="C129" s="13" t="s">
        <v>184</v>
      </c>
      <c r="D129" s="13" t="s">
        <v>8</v>
      </c>
      <c r="E129" s="40" t="s">
        <v>2394</v>
      </c>
      <c r="F129" s="22">
        <v>1</v>
      </c>
      <c r="G129" s="158" t="s">
        <v>17</v>
      </c>
      <c r="H129" s="190">
        <v>13</v>
      </c>
      <c r="I129" s="190">
        <v>15</v>
      </c>
      <c r="J129" s="5"/>
      <c r="K129" s="14"/>
      <c r="L129" s="14"/>
      <c r="M129" s="16"/>
      <c r="N129" s="14"/>
      <c r="O129" s="14"/>
      <c r="P129" s="17"/>
      <c r="Q129" s="18">
        <f t="shared" si="87"/>
        <v>13</v>
      </c>
      <c r="R129" s="18">
        <f t="shared" si="88"/>
        <v>15</v>
      </c>
      <c r="S129" s="19">
        <f t="shared" si="91"/>
        <v>0.8666666666666667</v>
      </c>
      <c r="T129" s="19">
        <f t="shared" si="92"/>
        <v>0.8666666666666667</v>
      </c>
      <c r="U129" s="18"/>
    </row>
    <row r="130" spans="1:21" s="6" customFormat="1" ht="15.75" customHeight="1" x14ac:dyDescent="0.3">
      <c r="A130" s="13">
        <v>127</v>
      </c>
      <c r="B130" s="39" t="s">
        <v>193</v>
      </c>
      <c r="C130" s="13" t="s">
        <v>194</v>
      </c>
      <c r="D130" s="13" t="s">
        <v>8</v>
      </c>
      <c r="E130" s="40" t="s">
        <v>188</v>
      </c>
      <c r="F130" s="13">
        <v>4</v>
      </c>
      <c r="G130" s="13" t="s">
        <v>195</v>
      </c>
      <c r="H130" s="14">
        <v>1</v>
      </c>
      <c r="I130" s="20">
        <v>1</v>
      </c>
      <c r="J130" s="188" t="s">
        <v>2530</v>
      </c>
      <c r="K130" s="20">
        <v>0</v>
      </c>
      <c r="L130" s="20">
        <v>0</v>
      </c>
      <c r="M130" s="16" t="s">
        <v>2384</v>
      </c>
      <c r="N130" s="20">
        <v>0</v>
      </c>
      <c r="O130" s="20">
        <v>0</v>
      </c>
      <c r="P130" s="17" t="s">
        <v>2384</v>
      </c>
      <c r="Q130" s="18">
        <f t="shared" ref="Q130:Q134" si="93">+H130+K130+N130</f>
        <v>1</v>
      </c>
      <c r="R130" s="18">
        <f t="shared" ref="R130" si="94">+I130+L130+O130</f>
        <v>1</v>
      </c>
      <c r="S130" s="21">
        <f>+Q130/R130</f>
        <v>1</v>
      </c>
      <c r="T130" s="19">
        <f>+Q130/F130</f>
        <v>0.25</v>
      </c>
      <c r="U130" s="18"/>
    </row>
    <row r="131" spans="1:21" s="6" customFormat="1" ht="15.75" customHeight="1" x14ac:dyDescent="0.3">
      <c r="A131" s="13">
        <v>128</v>
      </c>
      <c r="B131" s="39" t="s">
        <v>193</v>
      </c>
      <c r="C131" s="13" t="s">
        <v>194</v>
      </c>
      <c r="D131" s="13" t="s">
        <v>8</v>
      </c>
      <c r="E131" s="40" t="s">
        <v>189</v>
      </c>
      <c r="F131" s="41">
        <v>1</v>
      </c>
      <c r="G131" s="13" t="s">
        <v>17</v>
      </c>
      <c r="H131" s="14">
        <v>41</v>
      </c>
      <c r="I131" s="14">
        <v>41</v>
      </c>
      <c r="J131" s="188" t="s">
        <v>2531</v>
      </c>
      <c r="K131" s="14"/>
      <c r="L131" s="14"/>
      <c r="M131" s="16"/>
      <c r="N131" s="14"/>
      <c r="O131" s="14"/>
      <c r="P131" s="17"/>
      <c r="Q131" s="18">
        <f t="shared" si="93"/>
        <v>41</v>
      </c>
      <c r="R131" s="18" t="e">
        <f>+#REF!+L131+O131</f>
        <v>#REF!</v>
      </c>
      <c r="S131" s="19" t="e">
        <f t="shared" ref="S131:S139" si="95">+Q131/R131</f>
        <v>#REF!</v>
      </c>
      <c r="T131" s="19" t="e">
        <f t="shared" ref="T131:T134" si="96">+S131/F131</f>
        <v>#REF!</v>
      </c>
      <c r="U131" s="18"/>
    </row>
    <row r="132" spans="1:21" s="6" customFormat="1" ht="15.75" customHeight="1" x14ac:dyDescent="0.3">
      <c r="A132" s="13">
        <v>129</v>
      </c>
      <c r="B132" s="39" t="s">
        <v>193</v>
      </c>
      <c r="C132" s="13" t="s">
        <v>194</v>
      </c>
      <c r="D132" s="13" t="s">
        <v>8</v>
      </c>
      <c r="E132" s="40" t="s">
        <v>190</v>
      </c>
      <c r="F132" s="41">
        <v>1</v>
      </c>
      <c r="G132" s="13" t="s">
        <v>17</v>
      </c>
      <c r="H132" s="14">
        <v>1303</v>
      </c>
      <c r="I132" s="14">
        <v>1303</v>
      </c>
      <c r="J132" s="188" t="s">
        <v>2532</v>
      </c>
      <c r="K132" s="14"/>
      <c r="L132" s="14"/>
      <c r="M132" s="16"/>
      <c r="N132" s="14"/>
      <c r="O132" s="14"/>
      <c r="P132" s="17"/>
      <c r="Q132" s="18">
        <f t="shared" si="93"/>
        <v>1303</v>
      </c>
      <c r="R132" s="18" t="e">
        <f>+#REF!+L132+O132</f>
        <v>#REF!</v>
      </c>
      <c r="S132" s="19" t="e">
        <f t="shared" si="95"/>
        <v>#REF!</v>
      </c>
      <c r="T132" s="19" t="e">
        <f t="shared" si="96"/>
        <v>#REF!</v>
      </c>
      <c r="U132" s="18"/>
    </row>
    <row r="133" spans="1:21" s="6" customFormat="1" ht="15.75" customHeight="1" x14ac:dyDescent="0.3">
      <c r="A133" s="13">
        <v>130</v>
      </c>
      <c r="B133" s="39" t="s">
        <v>193</v>
      </c>
      <c r="C133" s="13" t="s">
        <v>194</v>
      </c>
      <c r="D133" s="13" t="s">
        <v>8</v>
      </c>
      <c r="E133" s="40" t="s">
        <v>191</v>
      </c>
      <c r="F133" s="41">
        <v>1</v>
      </c>
      <c r="G133" s="13" t="s">
        <v>17</v>
      </c>
      <c r="H133" s="14">
        <v>105</v>
      </c>
      <c r="I133" s="14">
        <v>105</v>
      </c>
      <c r="J133" s="188" t="s">
        <v>2533</v>
      </c>
      <c r="K133" s="14"/>
      <c r="L133" s="14"/>
      <c r="M133" s="16"/>
      <c r="N133" s="14"/>
      <c r="O133" s="14"/>
      <c r="P133" s="17"/>
      <c r="Q133" s="18">
        <f t="shared" si="93"/>
        <v>105</v>
      </c>
      <c r="R133" s="18" t="e">
        <f>+#REF!+L133+O133</f>
        <v>#REF!</v>
      </c>
      <c r="S133" s="19" t="e">
        <f t="shared" si="95"/>
        <v>#REF!</v>
      </c>
      <c r="T133" s="19" t="e">
        <f t="shared" si="96"/>
        <v>#REF!</v>
      </c>
      <c r="U133" s="18"/>
    </row>
    <row r="134" spans="1:21" s="6" customFormat="1" ht="15.75" customHeight="1" x14ac:dyDescent="0.3">
      <c r="A134" s="13">
        <v>131</v>
      </c>
      <c r="B134" s="39" t="s">
        <v>193</v>
      </c>
      <c r="C134" s="13" t="s">
        <v>194</v>
      </c>
      <c r="D134" s="13" t="s">
        <v>8</v>
      </c>
      <c r="E134" s="40" t="s">
        <v>192</v>
      </c>
      <c r="F134" s="41">
        <v>1</v>
      </c>
      <c r="G134" s="13" t="s">
        <v>17</v>
      </c>
      <c r="H134" s="14">
        <v>1701</v>
      </c>
      <c r="I134" s="14">
        <v>1701</v>
      </c>
      <c r="J134" s="188" t="s">
        <v>2534</v>
      </c>
      <c r="K134" s="14"/>
      <c r="L134" s="14"/>
      <c r="M134" s="16"/>
      <c r="N134" s="14"/>
      <c r="O134" s="14"/>
      <c r="P134" s="17"/>
      <c r="Q134" s="18">
        <f t="shared" si="93"/>
        <v>1701</v>
      </c>
      <c r="R134" s="18" t="e">
        <f>+#REF!+L134+O134</f>
        <v>#REF!</v>
      </c>
      <c r="S134" s="19" t="e">
        <f t="shared" si="95"/>
        <v>#REF!</v>
      </c>
      <c r="T134" s="19" t="e">
        <f t="shared" si="96"/>
        <v>#REF!</v>
      </c>
      <c r="U134" s="18"/>
    </row>
    <row r="135" spans="1:21" s="6" customFormat="1" x14ac:dyDescent="0.3">
      <c r="A135" s="13">
        <v>132</v>
      </c>
      <c r="B135" s="39" t="s">
        <v>193</v>
      </c>
      <c r="C135" s="13" t="s">
        <v>204</v>
      </c>
      <c r="D135" s="13" t="s">
        <v>8</v>
      </c>
      <c r="E135" s="40" t="s">
        <v>196</v>
      </c>
      <c r="F135" s="13">
        <v>1</v>
      </c>
      <c r="G135" s="13" t="s">
        <v>205</v>
      </c>
      <c r="H135" s="20">
        <v>0</v>
      </c>
      <c r="I135" s="20">
        <v>0</v>
      </c>
      <c r="J135" s="194" t="s">
        <v>2384</v>
      </c>
      <c r="K135" s="20">
        <v>0</v>
      </c>
      <c r="L135" s="20">
        <v>0</v>
      </c>
      <c r="M135" s="16" t="s">
        <v>2384</v>
      </c>
      <c r="N135" s="20">
        <v>0</v>
      </c>
      <c r="O135" s="20">
        <v>0</v>
      </c>
      <c r="P135" s="17" t="s">
        <v>2384</v>
      </c>
      <c r="Q135" s="18">
        <f t="shared" ref="Q135:Q142" si="97">+H135+K135+N135</f>
        <v>0</v>
      </c>
      <c r="R135" s="18">
        <f t="shared" ref="R135:R142" si="98">+I135+L135+O135</f>
        <v>0</v>
      </c>
      <c r="S135" s="21" t="e">
        <f t="shared" si="95"/>
        <v>#DIV/0!</v>
      </c>
      <c r="T135" s="19">
        <f t="shared" ref="T135:T139" si="99">+Q135/F135</f>
        <v>0</v>
      </c>
      <c r="U135" s="18"/>
    </row>
    <row r="136" spans="1:21" s="6" customFormat="1" x14ac:dyDescent="0.3">
      <c r="A136" s="13">
        <v>133</v>
      </c>
      <c r="B136" s="39" t="s">
        <v>193</v>
      </c>
      <c r="C136" s="13" t="s">
        <v>204</v>
      </c>
      <c r="D136" s="13" t="s">
        <v>8</v>
      </c>
      <c r="E136" s="40" t="s">
        <v>197</v>
      </c>
      <c r="F136" s="13">
        <v>1</v>
      </c>
      <c r="G136" s="13" t="s">
        <v>206</v>
      </c>
      <c r="H136" s="20">
        <v>0</v>
      </c>
      <c r="I136" s="20">
        <v>0</v>
      </c>
      <c r="J136" s="194" t="s">
        <v>2384</v>
      </c>
      <c r="K136" s="20">
        <v>0</v>
      </c>
      <c r="L136" s="20">
        <v>0</v>
      </c>
      <c r="M136" s="16" t="s">
        <v>2384</v>
      </c>
      <c r="N136" s="14"/>
      <c r="O136" s="20">
        <v>1</v>
      </c>
      <c r="P136" s="17"/>
      <c r="Q136" s="18">
        <f t="shared" si="97"/>
        <v>0</v>
      </c>
      <c r="R136" s="18">
        <f t="shared" si="98"/>
        <v>1</v>
      </c>
      <c r="S136" s="21">
        <f t="shared" si="95"/>
        <v>0</v>
      </c>
      <c r="T136" s="19">
        <f t="shared" si="99"/>
        <v>0</v>
      </c>
      <c r="U136" s="18"/>
    </row>
    <row r="137" spans="1:21" s="6" customFormat="1" x14ac:dyDescent="0.3">
      <c r="A137" s="13">
        <v>134</v>
      </c>
      <c r="B137" s="39" t="s">
        <v>193</v>
      </c>
      <c r="C137" s="13" t="s">
        <v>204</v>
      </c>
      <c r="D137" s="13" t="s">
        <v>8</v>
      </c>
      <c r="E137" s="40" t="s">
        <v>198</v>
      </c>
      <c r="F137" s="13">
        <v>1</v>
      </c>
      <c r="G137" s="13" t="s">
        <v>207</v>
      </c>
      <c r="H137" s="20">
        <v>0</v>
      </c>
      <c r="I137" s="20">
        <v>0</v>
      </c>
      <c r="J137" s="194" t="s">
        <v>2384</v>
      </c>
      <c r="K137" s="20">
        <v>0</v>
      </c>
      <c r="L137" s="20">
        <v>0</v>
      </c>
      <c r="M137" s="16" t="s">
        <v>2384</v>
      </c>
      <c r="N137" s="20">
        <v>0</v>
      </c>
      <c r="O137" s="20">
        <v>0</v>
      </c>
      <c r="P137" s="17" t="s">
        <v>2384</v>
      </c>
      <c r="Q137" s="18">
        <f t="shared" si="97"/>
        <v>0</v>
      </c>
      <c r="R137" s="18">
        <f t="shared" si="98"/>
        <v>0</v>
      </c>
      <c r="S137" s="21" t="e">
        <f t="shared" si="95"/>
        <v>#DIV/0!</v>
      </c>
      <c r="T137" s="19">
        <f t="shared" si="99"/>
        <v>0</v>
      </c>
      <c r="U137" s="18"/>
    </row>
    <row r="138" spans="1:21" s="6" customFormat="1" x14ac:dyDescent="0.3">
      <c r="A138" s="13">
        <v>135</v>
      </c>
      <c r="B138" s="39" t="s">
        <v>193</v>
      </c>
      <c r="C138" s="13" t="s">
        <v>204</v>
      </c>
      <c r="D138" s="13" t="s">
        <v>8</v>
      </c>
      <c r="E138" s="40" t="s">
        <v>199</v>
      </c>
      <c r="F138" s="13">
        <v>1</v>
      </c>
      <c r="G138" s="13" t="s">
        <v>207</v>
      </c>
      <c r="H138" s="20">
        <v>0</v>
      </c>
      <c r="I138" s="20">
        <v>0</v>
      </c>
      <c r="J138" s="194" t="s">
        <v>2384</v>
      </c>
      <c r="K138" s="20">
        <v>0</v>
      </c>
      <c r="L138" s="20">
        <v>0</v>
      </c>
      <c r="M138" s="16" t="s">
        <v>2384</v>
      </c>
      <c r="N138" s="20">
        <v>0</v>
      </c>
      <c r="O138" s="20">
        <v>0</v>
      </c>
      <c r="P138" s="17" t="s">
        <v>2384</v>
      </c>
      <c r="Q138" s="18">
        <f t="shared" si="97"/>
        <v>0</v>
      </c>
      <c r="R138" s="18">
        <f t="shared" si="98"/>
        <v>0</v>
      </c>
      <c r="S138" s="21" t="e">
        <f t="shared" si="95"/>
        <v>#DIV/0!</v>
      </c>
      <c r="T138" s="19">
        <f t="shared" si="99"/>
        <v>0</v>
      </c>
      <c r="U138" s="18"/>
    </row>
    <row r="139" spans="1:21" s="6" customFormat="1" x14ac:dyDescent="0.3">
      <c r="A139" s="13">
        <v>136</v>
      </c>
      <c r="B139" s="39" t="s">
        <v>193</v>
      </c>
      <c r="C139" s="13" t="s">
        <v>204</v>
      </c>
      <c r="D139" s="13" t="s">
        <v>8</v>
      </c>
      <c r="E139" s="40" t="s">
        <v>200</v>
      </c>
      <c r="F139" s="13">
        <v>9</v>
      </c>
      <c r="G139" s="13" t="s">
        <v>94</v>
      </c>
      <c r="H139" s="20">
        <v>0</v>
      </c>
      <c r="I139" s="20">
        <v>0</v>
      </c>
      <c r="J139" s="194" t="s">
        <v>2384</v>
      </c>
      <c r="K139" s="14"/>
      <c r="L139" s="20">
        <v>1</v>
      </c>
      <c r="M139" s="16"/>
      <c r="N139" s="14"/>
      <c r="O139" s="20">
        <v>2</v>
      </c>
      <c r="P139" s="17"/>
      <c r="Q139" s="18">
        <f t="shared" si="97"/>
        <v>0</v>
      </c>
      <c r="R139" s="18">
        <f t="shared" si="98"/>
        <v>3</v>
      </c>
      <c r="S139" s="21">
        <f t="shared" si="95"/>
        <v>0</v>
      </c>
      <c r="T139" s="19">
        <f t="shared" si="99"/>
        <v>0</v>
      </c>
      <c r="U139" s="18"/>
    </row>
    <row r="140" spans="1:21" s="6" customFormat="1" ht="15.75" customHeight="1" x14ac:dyDescent="0.3">
      <c r="A140" s="13">
        <v>137</v>
      </c>
      <c r="B140" s="39" t="s">
        <v>193</v>
      </c>
      <c r="C140" s="13" t="s">
        <v>204</v>
      </c>
      <c r="D140" s="13" t="s">
        <v>8</v>
      </c>
      <c r="E140" s="40" t="s">
        <v>201</v>
      </c>
      <c r="F140" s="13">
        <v>1</v>
      </c>
      <c r="G140" s="13" t="s">
        <v>17</v>
      </c>
      <c r="H140" s="14">
        <v>19</v>
      </c>
      <c r="I140" s="14">
        <v>19</v>
      </c>
      <c r="J140" s="188" t="s">
        <v>2535</v>
      </c>
      <c r="K140" s="14"/>
      <c r="L140" s="14"/>
      <c r="M140" s="16"/>
      <c r="N140" s="14"/>
      <c r="O140" s="14"/>
      <c r="P140" s="17"/>
      <c r="Q140" s="18">
        <f t="shared" si="97"/>
        <v>19</v>
      </c>
      <c r="R140" s="18">
        <f t="shared" si="98"/>
        <v>19</v>
      </c>
      <c r="S140" s="19">
        <f t="shared" ref="S140:S148" si="100">+Q140/R140</f>
        <v>1</v>
      </c>
      <c r="T140" s="19">
        <f t="shared" ref="T140:T141" si="101">+S140/F140</f>
        <v>1</v>
      </c>
      <c r="U140" s="18"/>
    </row>
    <row r="141" spans="1:21" s="6" customFormat="1" ht="15.75" customHeight="1" x14ac:dyDescent="0.3">
      <c r="A141" s="13">
        <v>138</v>
      </c>
      <c r="B141" s="39" t="s">
        <v>193</v>
      </c>
      <c r="C141" s="13" t="s">
        <v>204</v>
      </c>
      <c r="D141" s="13" t="s">
        <v>8</v>
      </c>
      <c r="E141" s="40" t="s">
        <v>202</v>
      </c>
      <c r="F141" s="13">
        <v>1</v>
      </c>
      <c r="G141" s="13" t="s">
        <v>17</v>
      </c>
      <c r="H141" s="14">
        <v>35</v>
      </c>
      <c r="I141" s="14">
        <v>35</v>
      </c>
      <c r="J141" s="188" t="s">
        <v>2536</v>
      </c>
      <c r="K141" s="14"/>
      <c r="L141" s="14"/>
      <c r="M141" s="16"/>
      <c r="N141" s="14"/>
      <c r="O141" s="14"/>
      <c r="P141" s="17"/>
      <c r="Q141" s="18">
        <f t="shared" si="97"/>
        <v>35</v>
      </c>
      <c r="R141" s="18">
        <f t="shared" si="98"/>
        <v>35</v>
      </c>
      <c r="S141" s="19">
        <f t="shared" si="100"/>
        <v>1</v>
      </c>
      <c r="T141" s="19">
        <f t="shared" si="101"/>
        <v>1</v>
      </c>
      <c r="U141" s="18"/>
    </row>
    <row r="142" spans="1:21" s="6" customFormat="1" ht="15.75" customHeight="1" x14ac:dyDescent="0.3">
      <c r="A142" s="13">
        <v>139</v>
      </c>
      <c r="B142" s="39" t="s">
        <v>193</v>
      </c>
      <c r="C142" s="13" t="s">
        <v>204</v>
      </c>
      <c r="D142" s="13" t="s">
        <v>8</v>
      </c>
      <c r="E142" s="40" t="s">
        <v>203</v>
      </c>
      <c r="F142" s="13">
        <v>240000</v>
      </c>
      <c r="G142" s="13" t="s">
        <v>208</v>
      </c>
      <c r="H142" s="14">
        <v>39990</v>
      </c>
      <c r="I142" s="20">
        <v>20000</v>
      </c>
      <c r="J142" s="188" t="s">
        <v>2537</v>
      </c>
      <c r="K142" s="14"/>
      <c r="L142" s="20">
        <v>20000</v>
      </c>
      <c r="M142" s="16"/>
      <c r="N142" s="14"/>
      <c r="O142" s="20">
        <v>20000</v>
      </c>
      <c r="P142" s="17"/>
      <c r="Q142" s="18">
        <f t="shared" si="97"/>
        <v>39990</v>
      </c>
      <c r="R142" s="18">
        <f t="shared" si="98"/>
        <v>60000</v>
      </c>
      <c r="S142" s="21">
        <f t="shared" si="100"/>
        <v>0.66649999999999998</v>
      </c>
      <c r="T142" s="19">
        <f t="shared" ref="T142:T148" si="102">+Q142/F142</f>
        <v>0.166625</v>
      </c>
      <c r="U142" s="18"/>
    </row>
    <row r="143" spans="1:21" s="6" customFormat="1" ht="15.75" customHeight="1" x14ac:dyDescent="0.3">
      <c r="A143" s="13">
        <v>140</v>
      </c>
      <c r="B143" s="39" t="s">
        <v>193</v>
      </c>
      <c r="C143" s="13" t="s">
        <v>211</v>
      </c>
      <c r="D143" s="13" t="s">
        <v>8</v>
      </c>
      <c r="E143" s="40" t="s">
        <v>209</v>
      </c>
      <c r="F143" s="13">
        <v>22008000</v>
      </c>
      <c r="G143" s="13" t="s">
        <v>208</v>
      </c>
      <c r="H143" s="14">
        <v>1231705</v>
      </c>
      <c r="I143" s="20">
        <v>1834000</v>
      </c>
      <c r="J143" s="188" t="s">
        <v>2538</v>
      </c>
      <c r="K143" s="14"/>
      <c r="L143" s="20">
        <v>1834000</v>
      </c>
      <c r="M143" s="16"/>
      <c r="N143" s="14"/>
      <c r="O143" s="20">
        <v>1834000</v>
      </c>
      <c r="P143" s="17"/>
      <c r="Q143" s="18">
        <f t="shared" ref="Q143:Q148" si="103">+H143+K143+N143</f>
        <v>1231705</v>
      </c>
      <c r="R143" s="18">
        <f t="shared" ref="R143:R148" si="104">+I143+L143+O143</f>
        <v>5502000</v>
      </c>
      <c r="S143" s="21">
        <f t="shared" si="100"/>
        <v>0.22386495819701926</v>
      </c>
      <c r="T143" s="19">
        <f t="shared" si="102"/>
        <v>5.5966239549254816E-2</v>
      </c>
      <c r="U143" s="18"/>
    </row>
    <row r="144" spans="1:21" s="6" customFormat="1" ht="15.75" customHeight="1" x14ac:dyDescent="0.3">
      <c r="A144" s="13">
        <v>141</v>
      </c>
      <c r="B144" s="39" t="s">
        <v>193</v>
      </c>
      <c r="C144" s="13" t="s">
        <v>211</v>
      </c>
      <c r="D144" s="13" t="s">
        <v>8</v>
      </c>
      <c r="E144" s="40" t="s">
        <v>210</v>
      </c>
      <c r="F144" s="13">
        <v>780</v>
      </c>
      <c r="G144" s="13" t="s">
        <v>212</v>
      </c>
      <c r="H144" s="14">
        <v>62</v>
      </c>
      <c r="I144" s="20">
        <v>65</v>
      </c>
      <c r="J144" s="188" t="s">
        <v>2539</v>
      </c>
      <c r="K144" s="14"/>
      <c r="L144" s="20">
        <v>65</v>
      </c>
      <c r="M144" s="16"/>
      <c r="N144" s="14"/>
      <c r="O144" s="20">
        <v>65</v>
      </c>
      <c r="P144" s="17"/>
      <c r="Q144" s="18">
        <f t="shared" si="103"/>
        <v>62</v>
      </c>
      <c r="R144" s="18">
        <f t="shared" si="104"/>
        <v>195</v>
      </c>
      <c r="S144" s="21">
        <f t="shared" si="100"/>
        <v>0.31794871794871793</v>
      </c>
      <c r="T144" s="19">
        <f t="shared" si="102"/>
        <v>7.9487179487179482E-2</v>
      </c>
      <c r="U144" s="18"/>
    </row>
    <row r="145" spans="1:21" s="6" customFormat="1" ht="15.75" customHeight="1" x14ac:dyDescent="0.3">
      <c r="A145" s="13">
        <v>142</v>
      </c>
      <c r="B145" s="39" t="s">
        <v>193</v>
      </c>
      <c r="C145" s="13" t="s">
        <v>214</v>
      </c>
      <c r="D145" s="13" t="s">
        <v>8</v>
      </c>
      <c r="E145" s="40" t="s">
        <v>213</v>
      </c>
      <c r="F145" s="13">
        <v>12</v>
      </c>
      <c r="G145" s="13" t="s">
        <v>45</v>
      </c>
      <c r="H145" s="14">
        <v>1</v>
      </c>
      <c r="I145" s="20">
        <v>1</v>
      </c>
      <c r="J145" s="188" t="s">
        <v>2540</v>
      </c>
      <c r="K145" s="14"/>
      <c r="L145" s="20">
        <v>1</v>
      </c>
      <c r="M145" s="16"/>
      <c r="N145" s="14"/>
      <c r="O145" s="20">
        <v>1</v>
      </c>
      <c r="P145" s="17"/>
      <c r="Q145" s="18">
        <f t="shared" si="103"/>
        <v>1</v>
      </c>
      <c r="R145" s="18">
        <f t="shared" si="104"/>
        <v>3</v>
      </c>
      <c r="S145" s="21">
        <f t="shared" si="100"/>
        <v>0.33333333333333331</v>
      </c>
      <c r="T145" s="19">
        <f t="shared" si="102"/>
        <v>8.3333333333333329E-2</v>
      </c>
      <c r="U145" s="18"/>
    </row>
    <row r="146" spans="1:21" s="6" customFormat="1" ht="15.75" customHeight="1" x14ac:dyDescent="0.3">
      <c r="A146" s="13">
        <v>143</v>
      </c>
      <c r="B146" s="39" t="s">
        <v>193</v>
      </c>
      <c r="C146" s="13" t="s">
        <v>217</v>
      </c>
      <c r="D146" s="13" t="s">
        <v>8</v>
      </c>
      <c r="E146" s="40" t="s">
        <v>215</v>
      </c>
      <c r="F146" s="13">
        <v>192000</v>
      </c>
      <c r="G146" s="13" t="s">
        <v>208</v>
      </c>
      <c r="H146" s="160"/>
      <c r="I146" s="20">
        <v>16000</v>
      </c>
      <c r="J146" s="5" t="s">
        <v>2541</v>
      </c>
      <c r="K146" s="14"/>
      <c r="L146" s="20">
        <v>16000</v>
      </c>
      <c r="M146" s="16"/>
      <c r="N146" s="14"/>
      <c r="O146" s="20">
        <v>16000</v>
      </c>
      <c r="P146" s="17"/>
      <c r="Q146" s="18">
        <f t="shared" si="103"/>
        <v>0</v>
      </c>
      <c r="R146" s="18">
        <f t="shared" si="104"/>
        <v>48000</v>
      </c>
      <c r="S146" s="21">
        <f t="shared" si="100"/>
        <v>0</v>
      </c>
      <c r="T146" s="19">
        <f t="shared" si="102"/>
        <v>0</v>
      </c>
      <c r="U146" s="18"/>
    </row>
    <row r="147" spans="1:21" s="6" customFormat="1" ht="15.75" customHeight="1" x14ac:dyDescent="0.3">
      <c r="A147" s="13">
        <v>144</v>
      </c>
      <c r="B147" s="39" t="s">
        <v>193</v>
      </c>
      <c r="C147" s="13" t="s">
        <v>217</v>
      </c>
      <c r="D147" s="13" t="s">
        <v>8</v>
      </c>
      <c r="E147" s="40" t="s">
        <v>2588</v>
      </c>
      <c r="F147" s="13">
        <v>66000</v>
      </c>
      <c r="G147" s="13" t="s">
        <v>208</v>
      </c>
      <c r="H147" s="160"/>
      <c r="I147" s="20">
        <v>5500</v>
      </c>
      <c r="J147" s="5" t="s">
        <v>2541</v>
      </c>
      <c r="K147" s="14"/>
      <c r="L147" s="20">
        <v>5500</v>
      </c>
      <c r="M147" s="16"/>
      <c r="N147" s="14"/>
      <c r="O147" s="20">
        <v>5500</v>
      </c>
      <c r="P147" s="17"/>
      <c r="Q147" s="18">
        <f t="shared" si="103"/>
        <v>0</v>
      </c>
      <c r="R147" s="18">
        <f t="shared" si="104"/>
        <v>16500</v>
      </c>
      <c r="S147" s="21">
        <f t="shared" si="100"/>
        <v>0</v>
      </c>
      <c r="T147" s="19">
        <f t="shared" si="102"/>
        <v>0</v>
      </c>
      <c r="U147" s="18"/>
    </row>
    <row r="148" spans="1:21" s="6" customFormat="1" ht="15.75" customHeight="1" x14ac:dyDescent="0.3">
      <c r="A148" s="13">
        <v>145</v>
      </c>
      <c r="B148" s="39" t="s">
        <v>193</v>
      </c>
      <c r="C148" s="13" t="s">
        <v>217</v>
      </c>
      <c r="D148" s="13" t="s">
        <v>8</v>
      </c>
      <c r="E148" s="40" t="s">
        <v>216</v>
      </c>
      <c r="F148" s="13">
        <v>48</v>
      </c>
      <c r="G148" s="13" t="s">
        <v>218</v>
      </c>
      <c r="H148" s="14">
        <v>4</v>
      </c>
      <c r="I148" s="20">
        <v>4</v>
      </c>
      <c r="J148" s="188" t="s">
        <v>2542</v>
      </c>
      <c r="K148" s="14"/>
      <c r="L148" s="20">
        <v>4</v>
      </c>
      <c r="M148" s="16"/>
      <c r="N148" s="14"/>
      <c r="O148" s="20">
        <v>4</v>
      </c>
      <c r="P148" s="17"/>
      <c r="Q148" s="18">
        <f t="shared" si="103"/>
        <v>4</v>
      </c>
      <c r="R148" s="18">
        <f t="shared" si="104"/>
        <v>12</v>
      </c>
      <c r="S148" s="21">
        <f t="shared" si="100"/>
        <v>0.33333333333333331</v>
      </c>
      <c r="T148" s="19">
        <f t="shared" si="102"/>
        <v>8.3333333333333329E-2</v>
      </c>
      <c r="U148" s="18"/>
    </row>
    <row r="149" spans="1:21" s="6" customFormat="1" ht="15.75" customHeight="1" x14ac:dyDescent="0.3">
      <c r="A149" s="13">
        <v>146</v>
      </c>
      <c r="B149" s="39" t="s">
        <v>193</v>
      </c>
      <c r="C149" s="13" t="s">
        <v>34</v>
      </c>
      <c r="D149" s="13" t="s">
        <v>8</v>
      </c>
      <c r="E149" s="40" t="s">
        <v>219</v>
      </c>
      <c r="F149" s="41">
        <v>1</v>
      </c>
      <c r="G149" s="13" t="s">
        <v>17</v>
      </c>
      <c r="H149" s="14">
        <v>252</v>
      </c>
      <c r="I149" s="14">
        <v>252</v>
      </c>
      <c r="J149" s="188" t="s">
        <v>2543</v>
      </c>
      <c r="K149" s="14"/>
      <c r="L149" s="14"/>
      <c r="M149" s="16"/>
      <c r="N149" s="14"/>
      <c r="O149" s="14"/>
      <c r="P149" s="17"/>
      <c r="Q149" s="18">
        <f t="shared" ref="Q149:Q152" si="105">+H149+K149+N149</f>
        <v>252</v>
      </c>
      <c r="R149" s="18">
        <f t="shared" ref="R149:R152" si="106">+I149+L149+O149</f>
        <v>252</v>
      </c>
      <c r="S149" s="19">
        <f>+Q149/R149</f>
        <v>1</v>
      </c>
      <c r="T149" s="19">
        <f>+S149/F149</f>
        <v>1</v>
      </c>
      <c r="U149" s="18"/>
    </row>
    <row r="150" spans="1:21" s="6" customFormat="1" ht="15.75" customHeight="1" x14ac:dyDescent="0.3">
      <c r="A150" s="13">
        <v>147</v>
      </c>
      <c r="B150" s="39" t="s">
        <v>193</v>
      </c>
      <c r="C150" s="13" t="s">
        <v>34</v>
      </c>
      <c r="D150" s="13" t="s">
        <v>8</v>
      </c>
      <c r="E150" s="40" t="s">
        <v>220</v>
      </c>
      <c r="F150" s="13">
        <v>12</v>
      </c>
      <c r="G150" s="13" t="s">
        <v>35</v>
      </c>
      <c r="H150" s="14">
        <v>1</v>
      </c>
      <c r="I150" s="20">
        <v>1</v>
      </c>
      <c r="J150" s="188" t="s">
        <v>2544</v>
      </c>
      <c r="K150" s="14"/>
      <c r="L150" s="20">
        <v>1</v>
      </c>
      <c r="M150" s="16"/>
      <c r="N150" s="14"/>
      <c r="O150" s="20">
        <v>1</v>
      </c>
      <c r="P150" s="17"/>
      <c r="Q150" s="18">
        <f t="shared" si="105"/>
        <v>1</v>
      </c>
      <c r="R150" s="18">
        <f t="shared" si="106"/>
        <v>3</v>
      </c>
      <c r="S150" s="21">
        <f>+Q150/R150</f>
        <v>0.33333333333333331</v>
      </c>
      <c r="T150" s="19">
        <f>+Q150/F150</f>
        <v>8.3333333333333329E-2</v>
      </c>
      <c r="U150" s="18"/>
    </row>
    <row r="151" spans="1:21" s="6" customFormat="1" ht="15.75" customHeight="1" x14ac:dyDescent="0.3">
      <c r="A151" s="13">
        <v>148</v>
      </c>
      <c r="B151" s="39" t="s">
        <v>193</v>
      </c>
      <c r="C151" s="13" t="s">
        <v>34</v>
      </c>
      <c r="D151" s="13" t="s">
        <v>8</v>
      </c>
      <c r="E151" s="40" t="s">
        <v>28</v>
      </c>
      <c r="F151" s="41">
        <v>1</v>
      </c>
      <c r="G151" s="13" t="s">
        <v>17</v>
      </c>
      <c r="H151" s="14">
        <v>20</v>
      </c>
      <c r="I151" s="14">
        <v>20</v>
      </c>
      <c r="J151" s="188" t="s">
        <v>2545</v>
      </c>
      <c r="K151" s="14"/>
      <c r="L151" s="14"/>
      <c r="M151" s="16"/>
      <c r="N151" s="14"/>
      <c r="O151" s="14"/>
      <c r="P151" s="17"/>
      <c r="Q151" s="18">
        <f t="shared" si="105"/>
        <v>20</v>
      </c>
      <c r="R151" s="18">
        <f t="shared" si="106"/>
        <v>20</v>
      </c>
      <c r="S151" s="19">
        <f>+Q151/R151</f>
        <v>1</v>
      </c>
      <c r="T151" s="19">
        <f>+S151/F151</f>
        <v>1</v>
      </c>
      <c r="U151" s="18"/>
    </row>
    <row r="152" spans="1:21" s="6" customFormat="1" x14ac:dyDescent="0.3">
      <c r="A152" s="13">
        <v>149</v>
      </c>
      <c r="B152" s="39" t="s">
        <v>193</v>
      </c>
      <c r="C152" s="13" t="s">
        <v>34</v>
      </c>
      <c r="D152" s="13" t="s">
        <v>8</v>
      </c>
      <c r="E152" s="40" t="s">
        <v>221</v>
      </c>
      <c r="F152" s="13">
        <v>1</v>
      </c>
      <c r="G152" s="13" t="s">
        <v>36</v>
      </c>
      <c r="H152" s="20">
        <v>0</v>
      </c>
      <c r="I152" s="20">
        <v>0</v>
      </c>
      <c r="J152" s="194" t="s">
        <v>2384</v>
      </c>
      <c r="K152" s="20">
        <v>0</v>
      </c>
      <c r="L152" s="20">
        <v>0</v>
      </c>
      <c r="M152" s="16" t="s">
        <v>2384</v>
      </c>
      <c r="N152" s="20">
        <v>0</v>
      </c>
      <c r="O152" s="20">
        <v>0</v>
      </c>
      <c r="P152" s="17" t="s">
        <v>2384</v>
      </c>
      <c r="Q152" s="18">
        <f t="shared" si="105"/>
        <v>0</v>
      </c>
      <c r="R152" s="18">
        <f t="shared" si="106"/>
        <v>0</v>
      </c>
      <c r="S152" s="21" t="e">
        <f t="shared" ref="S152:S183" si="107">+Q152/R152</f>
        <v>#DIV/0!</v>
      </c>
      <c r="T152" s="19">
        <f t="shared" ref="T152:T183" si="108">+Q152/F152</f>
        <v>0</v>
      </c>
      <c r="U152" s="18"/>
    </row>
    <row r="153" spans="1:21" s="6" customFormat="1" ht="15.75" customHeight="1" x14ac:dyDescent="0.3">
      <c r="A153" s="13">
        <v>150</v>
      </c>
      <c r="B153" s="39" t="s">
        <v>193</v>
      </c>
      <c r="C153" s="13" t="s">
        <v>229</v>
      </c>
      <c r="D153" s="13" t="s">
        <v>8</v>
      </c>
      <c r="E153" s="40" t="s">
        <v>209</v>
      </c>
      <c r="F153" s="13">
        <v>3062076</v>
      </c>
      <c r="G153" s="13" t="s">
        <v>208</v>
      </c>
      <c r="H153" s="14">
        <v>251729</v>
      </c>
      <c r="I153" s="20">
        <v>208657</v>
      </c>
      <c r="J153" s="188" t="s">
        <v>2546</v>
      </c>
      <c r="K153" s="14"/>
      <c r="L153" s="20">
        <v>294485</v>
      </c>
      <c r="M153" s="16"/>
      <c r="N153" s="14"/>
      <c r="O153" s="20">
        <v>310662</v>
      </c>
      <c r="P153" s="17"/>
      <c r="Q153" s="18">
        <f t="shared" ref="Q153:Q160" si="109">+H153+K153+N153</f>
        <v>251729</v>
      </c>
      <c r="R153" s="18">
        <f t="shared" ref="R153:R160" si="110">+I153+L153+O153</f>
        <v>813804</v>
      </c>
      <c r="S153" s="21">
        <f t="shared" si="107"/>
        <v>0.30932386668042922</v>
      </c>
      <c r="T153" s="19">
        <f t="shared" si="108"/>
        <v>8.2208606187436237E-2</v>
      </c>
      <c r="U153" s="18"/>
    </row>
    <row r="154" spans="1:21" s="6" customFormat="1" ht="15.75" customHeight="1" x14ac:dyDescent="0.3">
      <c r="A154" s="13">
        <v>151</v>
      </c>
      <c r="B154" s="39" t="s">
        <v>193</v>
      </c>
      <c r="C154" s="13" t="s">
        <v>229</v>
      </c>
      <c r="D154" s="13" t="s">
        <v>8</v>
      </c>
      <c r="E154" s="40" t="s">
        <v>222</v>
      </c>
      <c r="F154" s="13">
        <v>359.79999999999995</v>
      </c>
      <c r="G154" s="13" t="s">
        <v>230</v>
      </c>
      <c r="H154" s="14">
        <v>72.09999999999998</v>
      </c>
      <c r="I154" s="20">
        <v>25</v>
      </c>
      <c r="J154" s="188" t="s">
        <v>2547</v>
      </c>
      <c r="K154" s="14"/>
      <c r="L154" s="20">
        <v>31</v>
      </c>
      <c r="M154" s="16"/>
      <c r="N154" s="14"/>
      <c r="O154" s="20">
        <v>36.4</v>
      </c>
      <c r="P154" s="17"/>
      <c r="Q154" s="18">
        <f t="shared" si="109"/>
        <v>72.09999999999998</v>
      </c>
      <c r="R154" s="18">
        <f t="shared" si="110"/>
        <v>92.4</v>
      </c>
      <c r="S154" s="21">
        <f t="shared" si="107"/>
        <v>0.78030303030303005</v>
      </c>
      <c r="T154" s="19">
        <f t="shared" si="108"/>
        <v>0.20038910505836574</v>
      </c>
      <c r="U154" s="18"/>
    </row>
    <row r="155" spans="1:21" s="6" customFormat="1" ht="15.75" customHeight="1" x14ac:dyDescent="0.3">
      <c r="A155" s="13">
        <v>152</v>
      </c>
      <c r="B155" s="39" t="s">
        <v>193</v>
      </c>
      <c r="C155" s="13" t="s">
        <v>229</v>
      </c>
      <c r="D155" s="13" t="s">
        <v>8</v>
      </c>
      <c r="E155" s="40" t="s">
        <v>223</v>
      </c>
      <c r="F155" s="13">
        <v>285</v>
      </c>
      <c r="G155" s="13" t="s">
        <v>230</v>
      </c>
      <c r="H155" s="14">
        <v>46.199999999999996</v>
      </c>
      <c r="I155" s="20">
        <v>20</v>
      </c>
      <c r="J155" s="188" t="s">
        <v>2548</v>
      </c>
      <c r="K155" s="14"/>
      <c r="L155" s="20">
        <v>25</v>
      </c>
      <c r="M155" s="16"/>
      <c r="N155" s="14"/>
      <c r="O155" s="20">
        <v>25</v>
      </c>
      <c r="P155" s="17"/>
      <c r="Q155" s="18">
        <f t="shared" si="109"/>
        <v>46.199999999999996</v>
      </c>
      <c r="R155" s="18">
        <f t="shared" si="110"/>
        <v>70</v>
      </c>
      <c r="S155" s="21">
        <f t="shared" si="107"/>
        <v>0.65999999999999992</v>
      </c>
      <c r="T155" s="19">
        <f t="shared" si="108"/>
        <v>0.16210526315789472</v>
      </c>
      <c r="U155" s="18"/>
    </row>
    <row r="156" spans="1:21" s="6" customFormat="1" ht="15.75" customHeight="1" x14ac:dyDescent="0.3">
      <c r="A156" s="13">
        <v>153</v>
      </c>
      <c r="B156" s="39" t="s">
        <v>193</v>
      </c>
      <c r="C156" s="13" t="s">
        <v>229</v>
      </c>
      <c r="D156" s="13" t="s">
        <v>8</v>
      </c>
      <c r="E156" s="40" t="s">
        <v>224</v>
      </c>
      <c r="F156" s="13">
        <v>15300</v>
      </c>
      <c r="G156" s="13" t="s">
        <v>231</v>
      </c>
      <c r="H156" s="14">
        <v>12</v>
      </c>
      <c r="I156" s="20">
        <v>100</v>
      </c>
      <c r="J156" s="188" t="s">
        <v>2549</v>
      </c>
      <c r="K156" s="14"/>
      <c r="L156" s="20">
        <v>100</v>
      </c>
      <c r="M156" s="16"/>
      <c r="N156" s="14"/>
      <c r="O156" s="20">
        <v>2000</v>
      </c>
      <c r="P156" s="17"/>
      <c r="Q156" s="18">
        <f t="shared" si="109"/>
        <v>12</v>
      </c>
      <c r="R156" s="18">
        <f t="shared" si="110"/>
        <v>2200</v>
      </c>
      <c r="S156" s="21">
        <f t="shared" si="107"/>
        <v>5.454545454545455E-3</v>
      </c>
      <c r="T156" s="19">
        <f t="shared" si="108"/>
        <v>7.8431372549019605E-4</v>
      </c>
      <c r="U156" s="18"/>
    </row>
    <row r="157" spans="1:21" s="6" customFormat="1" ht="15.75" customHeight="1" x14ac:dyDescent="0.3">
      <c r="A157" s="13">
        <v>154</v>
      </c>
      <c r="B157" s="39" t="s">
        <v>193</v>
      </c>
      <c r="C157" s="13" t="s">
        <v>229</v>
      </c>
      <c r="D157" s="13" t="s">
        <v>8</v>
      </c>
      <c r="E157" s="40" t="s">
        <v>225</v>
      </c>
      <c r="F157" s="13">
        <v>560</v>
      </c>
      <c r="G157" s="13" t="s">
        <v>232</v>
      </c>
      <c r="H157" s="14">
        <v>0</v>
      </c>
      <c r="I157" s="20">
        <v>50</v>
      </c>
      <c r="J157" s="189" t="s">
        <v>2550</v>
      </c>
      <c r="K157" s="14"/>
      <c r="L157" s="20">
        <v>50</v>
      </c>
      <c r="M157" s="16"/>
      <c r="N157" s="14"/>
      <c r="O157" s="20">
        <v>10</v>
      </c>
      <c r="P157" s="17"/>
      <c r="Q157" s="18">
        <f t="shared" si="109"/>
        <v>0</v>
      </c>
      <c r="R157" s="18">
        <f t="shared" si="110"/>
        <v>110</v>
      </c>
      <c r="S157" s="21">
        <f t="shared" si="107"/>
        <v>0</v>
      </c>
      <c r="T157" s="19">
        <f t="shared" si="108"/>
        <v>0</v>
      </c>
      <c r="U157" s="18"/>
    </row>
    <row r="158" spans="1:21" s="6" customFormat="1" x14ac:dyDescent="0.3">
      <c r="A158" s="13">
        <v>155</v>
      </c>
      <c r="B158" s="39" t="s">
        <v>193</v>
      </c>
      <c r="C158" s="13" t="s">
        <v>229</v>
      </c>
      <c r="D158" s="13" t="s">
        <v>8</v>
      </c>
      <c r="E158" s="40" t="s">
        <v>226</v>
      </c>
      <c r="F158" s="13">
        <v>6400</v>
      </c>
      <c r="G158" s="13" t="s">
        <v>231</v>
      </c>
      <c r="H158" s="20">
        <v>0</v>
      </c>
      <c r="I158" s="20">
        <v>0</v>
      </c>
      <c r="J158" s="194" t="s">
        <v>2384</v>
      </c>
      <c r="K158" s="20">
        <v>0</v>
      </c>
      <c r="L158" s="20">
        <v>0</v>
      </c>
      <c r="M158" s="16" t="s">
        <v>2384</v>
      </c>
      <c r="N158" s="14"/>
      <c r="O158" s="20">
        <v>1600</v>
      </c>
      <c r="P158" s="17"/>
      <c r="Q158" s="18">
        <f t="shared" si="109"/>
        <v>0</v>
      </c>
      <c r="R158" s="18">
        <f t="shared" si="110"/>
        <v>1600</v>
      </c>
      <c r="S158" s="21">
        <f t="shared" si="107"/>
        <v>0</v>
      </c>
      <c r="T158" s="19">
        <f t="shared" si="108"/>
        <v>0</v>
      </c>
      <c r="U158" s="18"/>
    </row>
    <row r="159" spans="1:21" s="6" customFormat="1" x14ac:dyDescent="0.3">
      <c r="A159" s="13">
        <v>156</v>
      </c>
      <c r="B159" s="39" t="s">
        <v>193</v>
      </c>
      <c r="C159" s="13" t="s">
        <v>229</v>
      </c>
      <c r="D159" s="13" t="s">
        <v>8</v>
      </c>
      <c r="E159" s="40" t="s">
        <v>227</v>
      </c>
      <c r="F159" s="13">
        <v>12800</v>
      </c>
      <c r="G159" s="13" t="s">
        <v>231</v>
      </c>
      <c r="H159" s="20">
        <v>0</v>
      </c>
      <c r="I159" s="20">
        <v>0</v>
      </c>
      <c r="J159" s="194" t="s">
        <v>2384</v>
      </c>
      <c r="K159" s="20">
        <v>0</v>
      </c>
      <c r="L159" s="20">
        <v>0</v>
      </c>
      <c r="M159" s="16" t="s">
        <v>2384</v>
      </c>
      <c r="N159" s="14"/>
      <c r="O159" s="20">
        <v>3200</v>
      </c>
      <c r="P159" s="17"/>
      <c r="Q159" s="18">
        <f t="shared" si="109"/>
        <v>0</v>
      </c>
      <c r="R159" s="18">
        <f t="shared" si="110"/>
        <v>3200</v>
      </c>
      <c r="S159" s="21">
        <f t="shared" si="107"/>
        <v>0</v>
      </c>
      <c r="T159" s="19">
        <f t="shared" si="108"/>
        <v>0</v>
      </c>
      <c r="U159" s="18"/>
    </row>
    <row r="160" spans="1:21" s="6" customFormat="1" x14ac:dyDescent="0.3">
      <c r="A160" s="13">
        <v>157</v>
      </c>
      <c r="B160" s="39" t="s">
        <v>193</v>
      </c>
      <c r="C160" s="13" t="s">
        <v>229</v>
      </c>
      <c r="D160" s="13" t="s">
        <v>8</v>
      </c>
      <c r="E160" s="40" t="s">
        <v>228</v>
      </c>
      <c r="F160" s="13">
        <v>6400</v>
      </c>
      <c r="G160" s="13" t="s">
        <v>208</v>
      </c>
      <c r="H160" s="20">
        <v>0</v>
      </c>
      <c r="I160" s="20">
        <v>0</v>
      </c>
      <c r="J160" s="194" t="s">
        <v>2384</v>
      </c>
      <c r="K160" s="20">
        <v>0</v>
      </c>
      <c r="L160" s="20">
        <v>0</v>
      </c>
      <c r="M160" s="16" t="s">
        <v>2384</v>
      </c>
      <c r="N160" s="14"/>
      <c r="O160" s="20">
        <v>1600</v>
      </c>
      <c r="P160" s="17"/>
      <c r="Q160" s="18">
        <f t="shared" si="109"/>
        <v>0</v>
      </c>
      <c r="R160" s="18">
        <f t="shared" si="110"/>
        <v>1600</v>
      </c>
      <c r="S160" s="21">
        <f t="shared" si="107"/>
        <v>0</v>
      </c>
      <c r="T160" s="19">
        <f t="shared" si="108"/>
        <v>0</v>
      </c>
      <c r="U160" s="18"/>
    </row>
    <row r="161" spans="1:21" s="6" customFormat="1" ht="15.75" customHeight="1" x14ac:dyDescent="0.3">
      <c r="A161" s="13">
        <v>158</v>
      </c>
      <c r="B161" s="39" t="s">
        <v>193</v>
      </c>
      <c r="C161" s="13" t="s">
        <v>234</v>
      </c>
      <c r="D161" s="13" t="s">
        <v>8</v>
      </c>
      <c r="E161" s="40" t="s">
        <v>209</v>
      </c>
      <c r="F161" s="13">
        <v>3809436</v>
      </c>
      <c r="G161" s="13" t="s">
        <v>208</v>
      </c>
      <c r="H161" s="14">
        <v>176258</v>
      </c>
      <c r="I161" s="20">
        <v>317453</v>
      </c>
      <c r="J161" s="188" t="s">
        <v>2551</v>
      </c>
      <c r="K161" s="14"/>
      <c r="L161" s="20">
        <v>317453</v>
      </c>
      <c r="M161" s="16"/>
      <c r="N161" s="14"/>
      <c r="O161" s="20">
        <v>317453</v>
      </c>
      <c r="P161" s="17"/>
      <c r="Q161" s="18">
        <f t="shared" ref="Q161:Q165" si="111">+H161+K161+N161</f>
        <v>176258</v>
      </c>
      <c r="R161" s="18">
        <f t="shared" ref="R161:R165" si="112">+I161+L161+O161</f>
        <v>952359</v>
      </c>
      <c r="S161" s="21">
        <f t="shared" si="107"/>
        <v>0.1850751659825759</v>
      </c>
      <c r="T161" s="19">
        <f t="shared" si="108"/>
        <v>4.6268791495643974E-2</v>
      </c>
      <c r="U161" s="18"/>
    </row>
    <row r="162" spans="1:21" s="6" customFormat="1" ht="15.75" customHeight="1" x14ac:dyDescent="0.3">
      <c r="A162" s="13">
        <v>159</v>
      </c>
      <c r="B162" s="39" t="s">
        <v>193</v>
      </c>
      <c r="C162" s="13" t="s">
        <v>234</v>
      </c>
      <c r="D162" s="13" t="s">
        <v>8</v>
      </c>
      <c r="E162" s="40" t="s">
        <v>233</v>
      </c>
      <c r="F162" s="13">
        <v>13140</v>
      </c>
      <c r="G162" s="13" t="s">
        <v>230</v>
      </c>
      <c r="H162" s="14">
        <v>2732</v>
      </c>
      <c r="I162" s="20">
        <v>1116</v>
      </c>
      <c r="J162" s="188" t="s">
        <v>2552</v>
      </c>
      <c r="K162" s="14"/>
      <c r="L162" s="20">
        <v>1008</v>
      </c>
      <c r="M162" s="16"/>
      <c r="N162" s="14"/>
      <c r="O162" s="20">
        <v>1116</v>
      </c>
      <c r="P162" s="17"/>
      <c r="Q162" s="18">
        <f t="shared" si="111"/>
        <v>2732</v>
      </c>
      <c r="R162" s="18">
        <f t="shared" si="112"/>
        <v>3240</v>
      </c>
      <c r="S162" s="21">
        <f t="shared" si="107"/>
        <v>0.84320987654320989</v>
      </c>
      <c r="T162" s="19">
        <f t="shared" si="108"/>
        <v>0.20791476407914763</v>
      </c>
      <c r="U162" s="18"/>
    </row>
    <row r="163" spans="1:21" s="6" customFormat="1" ht="15.75" customHeight="1" x14ac:dyDescent="0.3">
      <c r="A163" s="13">
        <v>160</v>
      </c>
      <c r="B163" s="39" t="s">
        <v>193</v>
      </c>
      <c r="C163" s="13" t="s">
        <v>234</v>
      </c>
      <c r="D163" s="13" t="s">
        <v>8</v>
      </c>
      <c r="E163" s="40" t="s">
        <v>223</v>
      </c>
      <c r="F163" s="13">
        <v>16499</v>
      </c>
      <c r="G163" s="13" t="s">
        <v>230</v>
      </c>
      <c r="H163" s="14">
        <v>1520</v>
      </c>
      <c r="I163" s="20">
        <v>1405</v>
      </c>
      <c r="J163" s="188" t="s">
        <v>2553</v>
      </c>
      <c r="K163" s="14"/>
      <c r="L163" s="20">
        <v>1269</v>
      </c>
      <c r="M163" s="16"/>
      <c r="N163" s="14"/>
      <c r="O163" s="20">
        <v>1405</v>
      </c>
      <c r="P163" s="17"/>
      <c r="Q163" s="18">
        <f t="shared" si="111"/>
        <v>1520</v>
      </c>
      <c r="R163" s="18">
        <f t="shared" si="112"/>
        <v>4079</v>
      </c>
      <c r="S163" s="21">
        <f t="shared" si="107"/>
        <v>0.37264035302770288</v>
      </c>
      <c r="T163" s="19">
        <f t="shared" si="108"/>
        <v>9.2126795563367475E-2</v>
      </c>
      <c r="U163" s="18"/>
    </row>
    <row r="164" spans="1:21" s="6" customFormat="1" ht="15.75" customHeight="1" x14ac:dyDescent="0.3">
      <c r="A164" s="13">
        <v>161</v>
      </c>
      <c r="B164" s="39" t="s">
        <v>193</v>
      </c>
      <c r="C164" s="13" t="s">
        <v>234</v>
      </c>
      <c r="D164" s="13" t="s">
        <v>8</v>
      </c>
      <c r="E164" s="40" t="s">
        <v>224</v>
      </c>
      <c r="F164" s="13">
        <v>120000</v>
      </c>
      <c r="G164" s="13" t="s">
        <v>231</v>
      </c>
      <c r="H164" s="14">
        <v>19540</v>
      </c>
      <c r="I164" s="20">
        <v>10000</v>
      </c>
      <c r="J164" s="188" t="s">
        <v>2554</v>
      </c>
      <c r="K164" s="14"/>
      <c r="L164" s="20">
        <v>10000</v>
      </c>
      <c r="M164" s="16"/>
      <c r="N164" s="14"/>
      <c r="O164" s="20">
        <v>10000</v>
      </c>
      <c r="P164" s="17"/>
      <c r="Q164" s="18">
        <f t="shared" si="111"/>
        <v>19540</v>
      </c>
      <c r="R164" s="18">
        <f t="shared" si="112"/>
        <v>30000</v>
      </c>
      <c r="S164" s="21">
        <f t="shared" si="107"/>
        <v>0.65133333333333332</v>
      </c>
      <c r="T164" s="19">
        <f t="shared" si="108"/>
        <v>0.16283333333333333</v>
      </c>
      <c r="U164" s="18"/>
    </row>
    <row r="165" spans="1:21" s="6" customFormat="1" ht="15.75" customHeight="1" x14ac:dyDescent="0.3">
      <c r="A165" s="13">
        <v>162</v>
      </c>
      <c r="B165" s="39" t="s">
        <v>193</v>
      </c>
      <c r="C165" s="13" t="s">
        <v>234</v>
      </c>
      <c r="D165" s="13" t="s">
        <v>8</v>
      </c>
      <c r="E165" s="40" t="s">
        <v>225</v>
      </c>
      <c r="F165" s="13">
        <v>10080</v>
      </c>
      <c r="G165" s="13" t="s">
        <v>232</v>
      </c>
      <c r="H165" s="14">
        <v>332</v>
      </c>
      <c r="I165" s="20">
        <v>840</v>
      </c>
      <c r="J165" s="188" t="s">
        <v>2555</v>
      </c>
      <c r="K165" s="14"/>
      <c r="L165" s="20">
        <v>840</v>
      </c>
      <c r="M165" s="16"/>
      <c r="N165" s="14"/>
      <c r="O165" s="20">
        <v>840</v>
      </c>
      <c r="P165" s="17"/>
      <c r="Q165" s="18">
        <f t="shared" si="111"/>
        <v>332</v>
      </c>
      <c r="R165" s="18">
        <f t="shared" si="112"/>
        <v>2520</v>
      </c>
      <c r="S165" s="21">
        <f t="shared" si="107"/>
        <v>0.13174603174603175</v>
      </c>
      <c r="T165" s="19">
        <f t="shared" si="108"/>
        <v>3.2936507936507937E-2</v>
      </c>
      <c r="U165" s="18"/>
    </row>
    <row r="166" spans="1:21" s="6" customFormat="1" ht="15.75" customHeight="1" x14ac:dyDescent="0.3">
      <c r="A166" s="13">
        <v>163</v>
      </c>
      <c r="B166" s="39" t="s">
        <v>193</v>
      </c>
      <c r="C166" s="13" t="s">
        <v>235</v>
      </c>
      <c r="D166" s="13" t="s">
        <v>8</v>
      </c>
      <c r="E166" s="40" t="s">
        <v>209</v>
      </c>
      <c r="F166" s="13">
        <v>3019200</v>
      </c>
      <c r="G166" s="13" t="s">
        <v>208</v>
      </c>
      <c r="H166" s="14">
        <v>285282</v>
      </c>
      <c r="I166" s="20">
        <v>271286</v>
      </c>
      <c r="J166" s="188" t="s">
        <v>2556</v>
      </c>
      <c r="K166" s="14"/>
      <c r="L166" s="20">
        <v>227772</v>
      </c>
      <c r="M166" s="16"/>
      <c r="N166" s="14"/>
      <c r="O166" s="20">
        <v>259725</v>
      </c>
      <c r="P166" s="17"/>
      <c r="Q166" s="18">
        <f t="shared" ref="Q166:Q176" si="113">+H166+K166+N166</f>
        <v>285282</v>
      </c>
      <c r="R166" s="18">
        <f t="shared" ref="R166:R176" si="114">+I166+L166+O166</f>
        <v>758783</v>
      </c>
      <c r="S166" s="21">
        <f t="shared" si="107"/>
        <v>0.37597310429991182</v>
      </c>
      <c r="T166" s="19">
        <f t="shared" si="108"/>
        <v>9.4489268680445146E-2</v>
      </c>
      <c r="U166" s="18"/>
    </row>
    <row r="167" spans="1:21" s="6" customFormat="1" ht="15.75" customHeight="1" x14ac:dyDescent="0.3">
      <c r="A167" s="13">
        <v>164</v>
      </c>
      <c r="B167" s="39" t="s">
        <v>193</v>
      </c>
      <c r="C167" s="13" t="s">
        <v>235</v>
      </c>
      <c r="D167" s="13" t="s">
        <v>8</v>
      </c>
      <c r="E167" s="40" t="s">
        <v>222</v>
      </c>
      <c r="F167" s="13">
        <v>2352.5500000000002</v>
      </c>
      <c r="G167" s="13" t="s">
        <v>230</v>
      </c>
      <c r="H167" s="14">
        <v>203.91200000000003</v>
      </c>
      <c r="I167" s="20">
        <v>203.4</v>
      </c>
      <c r="J167" s="188" t="s">
        <v>2557</v>
      </c>
      <c r="K167" s="14"/>
      <c r="L167" s="20">
        <v>179.26</v>
      </c>
      <c r="M167" s="16"/>
      <c r="N167" s="14"/>
      <c r="O167" s="20">
        <v>194.46</v>
      </c>
      <c r="P167" s="17"/>
      <c r="Q167" s="18">
        <f t="shared" si="113"/>
        <v>203.91200000000003</v>
      </c>
      <c r="R167" s="18">
        <f t="shared" si="114"/>
        <v>577.12</v>
      </c>
      <c r="S167" s="21">
        <f t="shared" si="107"/>
        <v>0.3533268644302745</v>
      </c>
      <c r="T167" s="19">
        <f t="shared" si="108"/>
        <v>8.6677010052921305E-2</v>
      </c>
      <c r="U167" s="18"/>
    </row>
    <row r="168" spans="1:21" s="6" customFormat="1" ht="15.75" customHeight="1" x14ac:dyDescent="0.3">
      <c r="A168" s="13">
        <v>165</v>
      </c>
      <c r="B168" s="39" t="s">
        <v>193</v>
      </c>
      <c r="C168" s="13" t="s">
        <v>235</v>
      </c>
      <c r="D168" s="13" t="s">
        <v>8</v>
      </c>
      <c r="E168" s="40" t="s">
        <v>223</v>
      </c>
      <c r="F168" s="13">
        <v>19318</v>
      </c>
      <c r="G168" s="13" t="s">
        <v>230</v>
      </c>
      <c r="H168" s="14">
        <v>1682</v>
      </c>
      <c r="I168" s="20">
        <v>1826</v>
      </c>
      <c r="J168" s="188" t="s">
        <v>2558</v>
      </c>
      <c r="K168" s="14"/>
      <c r="L168" s="20">
        <v>1470</v>
      </c>
      <c r="M168" s="16"/>
      <c r="N168" s="14"/>
      <c r="O168" s="20">
        <v>1597.5</v>
      </c>
      <c r="P168" s="17"/>
      <c r="Q168" s="18">
        <f t="shared" si="113"/>
        <v>1682</v>
      </c>
      <c r="R168" s="18">
        <f t="shared" si="114"/>
        <v>4893.5</v>
      </c>
      <c r="S168" s="21">
        <f t="shared" si="107"/>
        <v>0.34372126289976501</v>
      </c>
      <c r="T168" s="19">
        <f t="shared" si="108"/>
        <v>8.7069054767574289E-2</v>
      </c>
      <c r="U168" s="18"/>
    </row>
    <row r="169" spans="1:21" s="6" customFormat="1" ht="15.75" customHeight="1" x14ac:dyDescent="0.3">
      <c r="A169" s="13">
        <v>166</v>
      </c>
      <c r="B169" s="39" t="s">
        <v>193</v>
      </c>
      <c r="C169" s="13" t="s">
        <v>235</v>
      </c>
      <c r="D169" s="13" t="s">
        <v>8</v>
      </c>
      <c r="E169" s="40" t="s">
        <v>224</v>
      </c>
      <c r="F169" s="13">
        <v>159402</v>
      </c>
      <c r="G169" s="13" t="s">
        <v>236</v>
      </c>
      <c r="H169" s="14">
        <v>4081</v>
      </c>
      <c r="I169" s="20">
        <v>10000</v>
      </c>
      <c r="J169" s="188" t="s">
        <v>2559</v>
      </c>
      <c r="K169" s="14"/>
      <c r="L169" s="20">
        <v>20000</v>
      </c>
      <c r="M169" s="16"/>
      <c r="N169" s="14"/>
      <c r="O169" s="20">
        <v>12500</v>
      </c>
      <c r="P169" s="17"/>
      <c r="Q169" s="18">
        <f t="shared" si="113"/>
        <v>4081</v>
      </c>
      <c r="R169" s="18">
        <f t="shared" si="114"/>
        <v>42500</v>
      </c>
      <c r="S169" s="21">
        <f t="shared" si="107"/>
        <v>9.6023529411764702E-2</v>
      </c>
      <c r="T169" s="19">
        <f t="shared" si="108"/>
        <v>2.5601937240436131E-2</v>
      </c>
      <c r="U169" s="18"/>
    </row>
    <row r="170" spans="1:21" s="6" customFormat="1" ht="15.75" customHeight="1" x14ac:dyDescent="0.3">
      <c r="A170" s="13">
        <v>167</v>
      </c>
      <c r="B170" s="39" t="s">
        <v>193</v>
      </c>
      <c r="C170" s="13" t="s">
        <v>235</v>
      </c>
      <c r="D170" s="13" t="s">
        <v>8</v>
      </c>
      <c r="E170" s="40" t="s">
        <v>225</v>
      </c>
      <c r="F170" s="13">
        <v>3000</v>
      </c>
      <c r="G170" s="13" t="s">
        <v>232</v>
      </c>
      <c r="H170" s="14">
        <v>185</v>
      </c>
      <c r="I170" s="20">
        <v>250</v>
      </c>
      <c r="J170" s="188" t="s">
        <v>2560</v>
      </c>
      <c r="K170" s="14"/>
      <c r="L170" s="20">
        <v>250</v>
      </c>
      <c r="M170" s="16"/>
      <c r="N170" s="14"/>
      <c r="O170" s="20">
        <v>250</v>
      </c>
      <c r="P170" s="17"/>
      <c r="Q170" s="18">
        <f t="shared" si="113"/>
        <v>185</v>
      </c>
      <c r="R170" s="18">
        <f t="shared" si="114"/>
        <v>750</v>
      </c>
      <c r="S170" s="21">
        <f t="shared" si="107"/>
        <v>0.24666666666666667</v>
      </c>
      <c r="T170" s="19">
        <f t="shared" si="108"/>
        <v>6.1666666666666668E-2</v>
      </c>
      <c r="U170" s="18"/>
    </row>
    <row r="171" spans="1:21" s="6" customFormat="1" ht="15.75" customHeight="1" x14ac:dyDescent="0.3">
      <c r="A171" s="13">
        <v>168</v>
      </c>
      <c r="B171" s="39" t="s">
        <v>193</v>
      </c>
      <c r="C171" s="13" t="s">
        <v>238</v>
      </c>
      <c r="D171" s="13" t="s">
        <v>8</v>
      </c>
      <c r="E171" s="40" t="s">
        <v>209</v>
      </c>
      <c r="F171" s="13">
        <v>8749703</v>
      </c>
      <c r="G171" s="13" t="s">
        <v>208</v>
      </c>
      <c r="H171" s="14">
        <v>336269</v>
      </c>
      <c r="I171" s="20">
        <v>764111</v>
      </c>
      <c r="J171" s="188" t="s">
        <v>2561</v>
      </c>
      <c r="K171" s="14"/>
      <c r="L171" s="20">
        <v>675266</v>
      </c>
      <c r="M171" s="16"/>
      <c r="N171" s="14"/>
      <c r="O171" s="20">
        <v>665138</v>
      </c>
      <c r="P171" s="17"/>
      <c r="Q171" s="18">
        <f t="shared" si="113"/>
        <v>336269</v>
      </c>
      <c r="R171" s="18">
        <f t="shared" si="114"/>
        <v>2104515</v>
      </c>
      <c r="S171" s="21">
        <f t="shared" si="107"/>
        <v>0.1597845584374547</v>
      </c>
      <c r="T171" s="19">
        <f t="shared" si="108"/>
        <v>3.8432047350635788E-2</v>
      </c>
      <c r="U171" s="18"/>
    </row>
    <row r="172" spans="1:21" s="6" customFormat="1" ht="15.75" customHeight="1" x14ac:dyDescent="0.3">
      <c r="A172" s="13">
        <v>169</v>
      </c>
      <c r="B172" s="39" t="s">
        <v>193</v>
      </c>
      <c r="C172" s="13" t="s">
        <v>238</v>
      </c>
      <c r="D172" s="13" t="s">
        <v>8</v>
      </c>
      <c r="E172" s="40" t="s">
        <v>225</v>
      </c>
      <c r="F172" s="13">
        <v>1234</v>
      </c>
      <c r="G172" s="13" t="s">
        <v>232</v>
      </c>
      <c r="H172" s="14">
        <v>104</v>
      </c>
      <c r="I172" s="20">
        <v>104</v>
      </c>
      <c r="J172" s="188" t="s">
        <v>2562</v>
      </c>
      <c r="K172" s="14"/>
      <c r="L172" s="20">
        <v>96</v>
      </c>
      <c r="M172" s="16"/>
      <c r="N172" s="14"/>
      <c r="O172" s="20">
        <v>108</v>
      </c>
      <c r="P172" s="17"/>
      <c r="Q172" s="18">
        <f t="shared" si="113"/>
        <v>104</v>
      </c>
      <c r="R172" s="18">
        <f t="shared" si="114"/>
        <v>308</v>
      </c>
      <c r="S172" s="21">
        <f t="shared" si="107"/>
        <v>0.33766233766233766</v>
      </c>
      <c r="T172" s="19">
        <f t="shared" si="108"/>
        <v>8.4278768233387355E-2</v>
      </c>
      <c r="U172" s="18"/>
    </row>
    <row r="173" spans="1:21" s="6" customFormat="1" ht="15.75" customHeight="1" x14ac:dyDescent="0.3">
      <c r="A173" s="13">
        <v>170</v>
      </c>
      <c r="B173" s="39" t="s">
        <v>193</v>
      </c>
      <c r="C173" s="13" t="s">
        <v>238</v>
      </c>
      <c r="D173" s="13" t="s">
        <v>8</v>
      </c>
      <c r="E173" s="40" t="s">
        <v>224</v>
      </c>
      <c r="F173" s="13">
        <v>629300</v>
      </c>
      <c r="G173" s="13" t="s">
        <v>236</v>
      </c>
      <c r="H173" s="14">
        <v>42</v>
      </c>
      <c r="I173" s="20">
        <v>56400</v>
      </c>
      <c r="J173" s="188" t="s">
        <v>2563</v>
      </c>
      <c r="K173" s="14"/>
      <c r="L173" s="20">
        <v>57200</v>
      </c>
      <c r="M173" s="16"/>
      <c r="N173" s="14"/>
      <c r="O173" s="20">
        <v>50950</v>
      </c>
      <c r="P173" s="17"/>
      <c r="Q173" s="18">
        <f t="shared" si="113"/>
        <v>42</v>
      </c>
      <c r="R173" s="18">
        <f t="shared" si="114"/>
        <v>164550</v>
      </c>
      <c r="S173" s="21">
        <f t="shared" si="107"/>
        <v>2.5524156791248859E-4</v>
      </c>
      <c r="T173" s="19">
        <f t="shared" si="108"/>
        <v>6.674082313681869E-5</v>
      </c>
      <c r="U173" s="18"/>
    </row>
    <row r="174" spans="1:21" s="6" customFormat="1" ht="15.75" customHeight="1" x14ac:dyDescent="0.3">
      <c r="A174" s="13">
        <v>171</v>
      </c>
      <c r="B174" s="39" t="s">
        <v>193</v>
      </c>
      <c r="C174" s="13" t="s">
        <v>238</v>
      </c>
      <c r="D174" s="13" t="s">
        <v>8</v>
      </c>
      <c r="E174" s="40" t="s">
        <v>237</v>
      </c>
      <c r="F174" s="13">
        <v>612</v>
      </c>
      <c r="G174" s="13" t="s">
        <v>239</v>
      </c>
      <c r="H174" s="14">
        <v>29</v>
      </c>
      <c r="I174" s="20">
        <v>52</v>
      </c>
      <c r="J174" s="188" t="s">
        <v>2564</v>
      </c>
      <c r="K174" s="14"/>
      <c r="L174" s="20">
        <v>48</v>
      </c>
      <c r="M174" s="16"/>
      <c r="N174" s="14"/>
      <c r="O174" s="20">
        <v>52</v>
      </c>
      <c r="P174" s="17"/>
      <c r="Q174" s="18">
        <f t="shared" si="113"/>
        <v>29</v>
      </c>
      <c r="R174" s="18">
        <f t="shared" si="114"/>
        <v>152</v>
      </c>
      <c r="S174" s="21">
        <f t="shared" si="107"/>
        <v>0.19078947368421054</v>
      </c>
      <c r="T174" s="19">
        <f t="shared" si="108"/>
        <v>4.7385620915032678E-2</v>
      </c>
      <c r="U174" s="18"/>
    </row>
    <row r="175" spans="1:21" s="6" customFormat="1" ht="15.75" customHeight="1" x14ac:dyDescent="0.3">
      <c r="A175" s="13">
        <v>172</v>
      </c>
      <c r="B175" s="39" t="s">
        <v>193</v>
      </c>
      <c r="C175" s="13" t="s">
        <v>238</v>
      </c>
      <c r="D175" s="13" t="s">
        <v>8</v>
      </c>
      <c r="E175" s="40" t="s">
        <v>223</v>
      </c>
      <c r="F175" s="13">
        <v>13288.6</v>
      </c>
      <c r="G175" s="13" t="s">
        <v>230</v>
      </c>
      <c r="H175" s="14">
        <v>1133.8000000000002</v>
      </c>
      <c r="I175" s="20">
        <v>1133.8</v>
      </c>
      <c r="J175" s="188" t="s">
        <v>2565</v>
      </c>
      <c r="K175" s="14"/>
      <c r="L175" s="20">
        <v>1046</v>
      </c>
      <c r="M175" s="16"/>
      <c r="N175" s="14"/>
      <c r="O175" s="20">
        <v>1177.4000000000001</v>
      </c>
      <c r="P175" s="17"/>
      <c r="Q175" s="18">
        <f t="shared" si="113"/>
        <v>1133.8000000000002</v>
      </c>
      <c r="R175" s="18">
        <f t="shared" si="114"/>
        <v>3357.2000000000003</v>
      </c>
      <c r="S175" s="21">
        <f t="shared" si="107"/>
        <v>0.33772191111640654</v>
      </c>
      <c r="T175" s="19">
        <f t="shared" si="108"/>
        <v>8.5321252803154599E-2</v>
      </c>
      <c r="U175" s="18"/>
    </row>
    <row r="176" spans="1:21" s="6" customFormat="1" ht="15.75" customHeight="1" x14ac:dyDescent="0.3">
      <c r="A176" s="13">
        <v>173</v>
      </c>
      <c r="B176" s="39" t="s">
        <v>193</v>
      </c>
      <c r="C176" s="13" t="s">
        <v>238</v>
      </c>
      <c r="D176" s="13" t="s">
        <v>8</v>
      </c>
      <c r="E176" s="40" t="s">
        <v>222</v>
      </c>
      <c r="F176" s="13">
        <v>2188.8000000000002</v>
      </c>
      <c r="G176" s="13" t="s">
        <v>230</v>
      </c>
      <c r="H176" s="14">
        <v>186.29999999999993</v>
      </c>
      <c r="I176" s="20">
        <v>187.2</v>
      </c>
      <c r="J176" s="188" t="s">
        <v>2566</v>
      </c>
      <c r="K176" s="14"/>
      <c r="L176" s="20">
        <v>172.8</v>
      </c>
      <c r="M176" s="16"/>
      <c r="N176" s="14"/>
      <c r="O176" s="20">
        <v>194.4</v>
      </c>
      <c r="P176" s="17"/>
      <c r="Q176" s="18">
        <f t="shared" si="113"/>
        <v>186.29999999999993</v>
      </c>
      <c r="R176" s="18">
        <f t="shared" si="114"/>
        <v>554.4</v>
      </c>
      <c r="S176" s="21">
        <f t="shared" si="107"/>
        <v>0.33603896103896091</v>
      </c>
      <c r="T176" s="19">
        <f t="shared" si="108"/>
        <v>8.5115131578947331E-2</v>
      </c>
      <c r="U176" s="18"/>
    </row>
    <row r="177" spans="1:21" s="6" customFormat="1" ht="15.75" customHeight="1" x14ac:dyDescent="0.3">
      <c r="A177" s="13">
        <v>174</v>
      </c>
      <c r="B177" s="39" t="s">
        <v>193</v>
      </c>
      <c r="C177" s="13" t="s">
        <v>242</v>
      </c>
      <c r="D177" s="13" t="s">
        <v>8</v>
      </c>
      <c r="E177" s="40" t="s">
        <v>240</v>
      </c>
      <c r="F177" s="13">
        <v>5522000</v>
      </c>
      <c r="G177" s="13" t="s">
        <v>208</v>
      </c>
      <c r="H177" s="14">
        <v>481538</v>
      </c>
      <c r="I177" s="20">
        <v>484000</v>
      </c>
      <c r="J177" s="188" t="s">
        <v>2567</v>
      </c>
      <c r="K177" s="14"/>
      <c r="L177" s="20">
        <v>418000</v>
      </c>
      <c r="M177" s="16"/>
      <c r="N177" s="14"/>
      <c r="O177" s="20">
        <v>484000</v>
      </c>
      <c r="P177" s="17"/>
      <c r="Q177" s="18">
        <f t="shared" ref="Q177:Q181" si="115">+H177+K177+N177</f>
        <v>481538</v>
      </c>
      <c r="R177" s="18">
        <f t="shared" ref="R177:R181" si="116">+I177+L177+O177</f>
        <v>1386000</v>
      </c>
      <c r="S177" s="21">
        <f t="shared" si="107"/>
        <v>0.34743001443001442</v>
      </c>
      <c r="T177" s="19">
        <f t="shared" si="108"/>
        <v>8.7203549438609196E-2</v>
      </c>
      <c r="U177" s="18"/>
    </row>
    <row r="178" spans="1:21" s="6" customFormat="1" ht="15.75" customHeight="1" x14ac:dyDescent="0.3">
      <c r="A178" s="13">
        <v>175</v>
      </c>
      <c r="B178" s="39" t="s">
        <v>193</v>
      </c>
      <c r="C178" s="13" t="s">
        <v>242</v>
      </c>
      <c r="D178" s="13" t="s">
        <v>8</v>
      </c>
      <c r="E178" s="40" t="s">
        <v>222</v>
      </c>
      <c r="F178" s="13">
        <v>753</v>
      </c>
      <c r="G178" s="13" t="s">
        <v>230</v>
      </c>
      <c r="H178" s="14">
        <v>64</v>
      </c>
      <c r="I178" s="20">
        <v>66</v>
      </c>
      <c r="J178" s="188" t="s">
        <v>2568</v>
      </c>
      <c r="K178" s="14"/>
      <c r="L178" s="20">
        <v>57</v>
      </c>
      <c r="M178" s="16"/>
      <c r="N178" s="14"/>
      <c r="O178" s="20">
        <v>66</v>
      </c>
      <c r="P178" s="17"/>
      <c r="Q178" s="18">
        <f t="shared" si="115"/>
        <v>64</v>
      </c>
      <c r="R178" s="18">
        <f t="shared" si="116"/>
        <v>189</v>
      </c>
      <c r="S178" s="21">
        <f t="shared" si="107"/>
        <v>0.33862433862433861</v>
      </c>
      <c r="T178" s="19">
        <f t="shared" si="108"/>
        <v>8.4993359893758294E-2</v>
      </c>
      <c r="U178" s="18"/>
    </row>
    <row r="179" spans="1:21" s="6" customFormat="1" ht="15.75" customHeight="1" x14ac:dyDescent="0.3">
      <c r="A179" s="13">
        <v>176</v>
      </c>
      <c r="B179" s="39" t="s">
        <v>193</v>
      </c>
      <c r="C179" s="13" t="s">
        <v>242</v>
      </c>
      <c r="D179" s="13" t="s">
        <v>8</v>
      </c>
      <c r="E179" s="40" t="s">
        <v>223</v>
      </c>
      <c r="F179" s="13">
        <v>2008</v>
      </c>
      <c r="G179" s="13" t="s">
        <v>230</v>
      </c>
      <c r="H179" s="14">
        <v>182.5</v>
      </c>
      <c r="I179" s="20">
        <v>176</v>
      </c>
      <c r="J179" s="188" t="s">
        <v>2569</v>
      </c>
      <c r="K179" s="14"/>
      <c r="L179" s="20">
        <v>152</v>
      </c>
      <c r="M179" s="16"/>
      <c r="N179" s="14"/>
      <c r="O179" s="20">
        <v>176</v>
      </c>
      <c r="P179" s="17"/>
      <c r="Q179" s="18">
        <f t="shared" si="115"/>
        <v>182.5</v>
      </c>
      <c r="R179" s="18">
        <f t="shared" si="116"/>
        <v>504</v>
      </c>
      <c r="S179" s="21">
        <f t="shared" si="107"/>
        <v>0.36210317460317459</v>
      </c>
      <c r="T179" s="19">
        <f t="shared" si="108"/>
        <v>9.0886454183266935E-2</v>
      </c>
      <c r="U179" s="18"/>
    </row>
    <row r="180" spans="1:21" s="6" customFormat="1" ht="15.75" customHeight="1" x14ac:dyDescent="0.3">
      <c r="A180" s="13">
        <v>177</v>
      </c>
      <c r="B180" s="39" t="s">
        <v>193</v>
      </c>
      <c r="C180" s="13" t="s">
        <v>242</v>
      </c>
      <c r="D180" s="13" t="s">
        <v>8</v>
      </c>
      <c r="E180" s="40" t="s">
        <v>241</v>
      </c>
      <c r="F180" s="13">
        <v>150600</v>
      </c>
      <c r="G180" s="13" t="s">
        <v>236</v>
      </c>
      <c r="H180" s="14">
        <v>12295</v>
      </c>
      <c r="I180" s="20">
        <v>13200</v>
      </c>
      <c r="J180" s="188" t="s">
        <v>2570</v>
      </c>
      <c r="K180" s="14"/>
      <c r="L180" s="20">
        <v>11400</v>
      </c>
      <c r="M180" s="16"/>
      <c r="N180" s="14"/>
      <c r="O180" s="20">
        <v>13200</v>
      </c>
      <c r="P180" s="17"/>
      <c r="Q180" s="18">
        <f t="shared" si="115"/>
        <v>12295</v>
      </c>
      <c r="R180" s="18">
        <f t="shared" si="116"/>
        <v>37800</v>
      </c>
      <c r="S180" s="21">
        <f t="shared" si="107"/>
        <v>0.32526455026455026</v>
      </c>
      <c r="T180" s="19">
        <f t="shared" si="108"/>
        <v>8.1640106241699872E-2</v>
      </c>
      <c r="U180" s="18"/>
    </row>
    <row r="181" spans="1:21" s="6" customFormat="1" ht="15.75" customHeight="1" x14ac:dyDescent="0.3">
      <c r="A181" s="13">
        <v>178</v>
      </c>
      <c r="B181" s="39" t="s">
        <v>193</v>
      </c>
      <c r="C181" s="13" t="s">
        <v>242</v>
      </c>
      <c r="D181" s="13" t="s">
        <v>8</v>
      </c>
      <c r="E181" s="40" t="s">
        <v>225</v>
      </c>
      <c r="F181" s="13">
        <v>2510</v>
      </c>
      <c r="G181" s="13" t="s">
        <v>232</v>
      </c>
      <c r="H181" s="14">
        <v>210</v>
      </c>
      <c r="I181" s="20">
        <v>220</v>
      </c>
      <c r="J181" s="188" t="s">
        <v>2571</v>
      </c>
      <c r="K181" s="14"/>
      <c r="L181" s="20">
        <v>190</v>
      </c>
      <c r="M181" s="16"/>
      <c r="N181" s="14"/>
      <c r="O181" s="20">
        <v>220</v>
      </c>
      <c r="P181" s="17"/>
      <c r="Q181" s="18">
        <f t="shared" si="115"/>
        <v>210</v>
      </c>
      <c r="R181" s="18">
        <f t="shared" si="116"/>
        <v>630</v>
      </c>
      <c r="S181" s="21">
        <f t="shared" si="107"/>
        <v>0.33333333333333331</v>
      </c>
      <c r="T181" s="19">
        <f t="shared" si="108"/>
        <v>8.3665338645418322E-2</v>
      </c>
      <c r="U181" s="18"/>
    </row>
    <row r="182" spans="1:21" s="6" customFormat="1" x14ac:dyDescent="0.3">
      <c r="A182" s="13">
        <v>179</v>
      </c>
      <c r="B182" s="39" t="s">
        <v>245</v>
      </c>
      <c r="C182" s="13" t="s">
        <v>246</v>
      </c>
      <c r="D182" s="13" t="s">
        <v>8</v>
      </c>
      <c r="E182" s="40" t="s">
        <v>243</v>
      </c>
      <c r="F182" s="13">
        <v>4</v>
      </c>
      <c r="G182" s="13" t="s">
        <v>247</v>
      </c>
      <c r="H182" s="20">
        <v>0</v>
      </c>
      <c r="I182" s="20">
        <v>0</v>
      </c>
      <c r="J182" s="194" t="s">
        <v>2384</v>
      </c>
      <c r="K182" s="20">
        <v>0</v>
      </c>
      <c r="L182" s="20">
        <v>0</v>
      </c>
      <c r="M182" s="16" t="s">
        <v>2384</v>
      </c>
      <c r="N182" s="14"/>
      <c r="O182" s="20">
        <v>1</v>
      </c>
      <c r="P182" s="17"/>
      <c r="Q182" s="18">
        <f t="shared" ref="Q182:Q209" si="117">+H182+K182+N182</f>
        <v>0</v>
      </c>
      <c r="R182" s="18">
        <f t="shared" ref="R182:R209" si="118">+I182+L182+O182</f>
        <v>1</v>
      </c>
      <c r="S182" s="21">
        <f t="shared" si="107"/>
        <v>0</v>
      </c>
      <c r="T182" s="19">
        <f t="shared" si="108"/>
        <v>0</v>
      </c>
      <c r="U182" s="18"/>
    </row>
    <row r="183" spans="1:21" s="6" customFormat="1" x14ac:dyDescent="0.3">
      <c r="A183" s="13">
        <v>180</v>
      </c>
      <c r="B183" s="39" t="s">
        <v>245</v>
      </c>
      <c r="C183" s="13" t="s">
        <v>246</v>
      </c>
      <c r="D183" s="13" t="s">
        <v>8</v>
      </c>
      <c r="E183" s="40" t="s">
        <v>244</v>
      </c>
      <c r="F183" s="13">
        <v>4</v>
      </c>
      <c r="G183" s="13" t="s">
        <v>247</v>
      </c>
      <c r="H183" s="20">
        <v>0</v>
      </c>
      <c r="I183" s="20">
        <v>0</v>
      </c>
      <c r="J183" s="194" t="s">
        <v>2384</v>
      </c>
      <c r="K183" s="20">
        <v>0</v>
      </c>
      <c r="L183" s="20">
        <v>0</v>
      </c>
      <c r="M183" s="16" t="s">
        <v>2384</v>
      </c>
      <c r="N183" s="14"/>
      <c r="O183" s="20">
        <v>1</v>
      </c>
      <c r="P183" s="17"/>
      <c r="Q183" s="18">
        <f t="shared" si="117"/>
        <v>0</v>
      </c>
      <c r="R183" s="18">
        <f t="shared" si="118"/>
        <v>1</v>
      </c>
      <c r="S183" s="21">
        <f t="shared" si="107"/>
        <v>0</v>
      </c>
      <c r="T183" s="19">
        <f t="shared" si="108"/>
        <v>0</v>
      </c>
      <c r="U183" s="18"/>
    </row>
    <row r="184" spans="1:21" s="6" customFormat="1" ht="15.75" customHeight="1" x14ac:dyDescent="0.3">
      <c r="A184" s="13">
        <v>181</v>
      </c>
      <c r="B184" s="39" t="s">
        <v>245</v>
      </c>
      <c r="C184" s="13" t="s">
        <v>253</v>
      </c>
      <c r="D184" s="13" t="s">
        <v>8</v>
      </c>
      <c r="E184" s="40" t="s">
        <v>248</v>
      </c>
      <c r="F184" s="41">
        <v>1</v>
      </c>
      <c r="G184" s="13" t="s">
        <v>17</v>
      </c>
      <c r="H184" s="160">
        <v>1</v>
      </c>
      <c r="I184" s="160">
        <v>2</v>
      </c>
      <c r="J184" s="5"/>
      <c r="K184" s="14"/>
      <c r="L184" s="14"/>
      <c r="M184" s="16"/>
      <c r="N184" s="14"/>
      <c r="O184" s="14"/>
      <c r="P184" s="17"/>
      <c r="Q184" s="18">
        <f t="shared" si="117"/>
        <v>1</v>
      </c>
      <c r="R184" s="18">
        <f t="shared" si="118"/>
        <v>2</v>
      </c>
      <c r="S184" s="19">
        <f>+Q184/R184</f>
        <v>0.5</v>
      </c>
      <c r="T184" s="19">
        <f>+S184/F184</f>
        <v>0.5</v>
      </c>
      <c r="U184" s="18"/>
    </row>
    <row r="185" spans="1:21" s="6" customFormat="1" ht="15.75" customHeight="1" x14ac:dyDescent="0.3">
      <c r="A185" s="13">
        <v>182</v>
      </c>
      <c r="B185" s="39" t="s">
        <v>245</v>
      </c>
      <c r="C185" s="13" t="s">
        <v>253</v>
      </c>
      <c r="D185" s="13" t="s">
        <v>8</v>
      </c>
      <c r="E185" s="40" t="s">
        <v>249</v>
      </c>
      <c r="F185" s="13">
        <v>1</v>
      </c>
      <c r="G185" s="13" t="s">
        <v>36</v>
      </c>
      <c r="H185" s="20">
        <v>1</v>
      </c>
      <c r="I185" s="20">
        <v>1</v>
      </c>
      <c r="J185" s="5" t="s">
        <v>2384</v>
      </c>
      <c r="K185" s="20">
        <v>0</v>
      </c>
      <c r="L185" s="20">
        <v>0</v>
      </c>
      <c r="M185" s="16" t="s">
        <v>2384</v>
      </c>
      <c r="N185" s="20">
        <v>0</v>
      </c>
      <c r="O185" s="20">
        <v>0</v>
      </c>
      <c r="P185" s="17" t="s">
        <v>2384</v>
      </c>
      <c r="Q185" s="18">
        <f t="shared" si="117"/>
        <v>1</v>
      </c>
      <c r="R185" s="18">
        <f t="shared" si="118"/>
        <v>1</v>
      </c>
      <c r="S185" s="21">
        <f>+Q185/R185</f>
        <v>1</v>
      </c>
      <c r="T185" s="19">
        <f>+Q185/F185</f>
        <v>1</v>
      </c>
      <c r="U185" s="18"/>
    </row>
    <row r="186" spans="1:21" s="6" customFormat="1" ht="15.75" customHeight="1" x14ac:dyDescent="0.3">
      <c r="A186" s="13">
        <v>183</v>
      </c>
      <c r="B186" s="39" t="s">
        <v>245</v>
      </c>
      <c r="C186" s="13" t="s">
        <v>253</v>
      </c>
      <c r="D186" s="13" t="s">
        <v>8</v>
      </c>
      <c r="E186" s="40" t="s">
        <v>250</v>
      </c>
      <c r="F186" s="41">
        <v>1</v>
      </c>
      <c r="G186" s="13" t="s">
        <v>17</v>
      </c>
      <c r="H186" s="14">
        <v>19</v>
      </c>
      <c r="I186" s="14">
        <v>19</v>
      </c>
      <c r="J186" s="5"/>
      <c r="K186" s="14"/>
      <c r="L186" s="14"/>
      <c r="M186" s="16"/>
      <c r="N186" s="14"/>
      <c r="O186" s="14"/>
      <c r="P186" s="17"/>
      <c r="Q186" s="18">
        <f t="shared" si="117"/>
        <v>19</v>
      </c>
      <c r="R186" s="18">
        <f t="shared" si="118"/>
        <v>19</v>
      </c>
      <c r="S186" s="19">
        <f t="shared" ref="S186:S204" si="119">+Q186/R186</f>
        <v>1</v>
      </c>
      <c r="T186" s="19">
        <f t="shared" ref="T186:T204" si="120">+S186/F186</f>
        <v>1</v>
      </c>
      <c r="U186" s="18"/>
    </row>
    <row r="187" spans="1:21" s="6" customFormat="1" ht="15.75" customHeight="1" x14ac:dyDescent="0.3">
      <c r="A187" s="13">
        <v>184</v>
      </c>
      <c r="B187" s="39" t="s">
        <v>245</v>
      </c>
      <c r="C187" s="13" t="s">
        <v>253</v>
      </c>
      <c r="D187" s="13" t="s">
        <v>8</v>
      </c>
      <c r="E187" s="40" t="s">
        <v>251</v>
      </c>
      <c r="F187" s="41">
        <v>1</v>
      </c>
      <c r="G187" s="13" t="s">
        <v>17</v>
      </c>
      <c r="H187" s="14">
        <v>15</v>
      </c>
      <c r="I187" s="14">
        <v>15</v>
      </c>
      <c r="J187" s="5"/>
      <c r="K187" s="14"/>
      <c r="L187" s="14"/>
      <c r="M187" s="16"/>
      <c r="N187" s="14"/>
      <c r="O187" s="14"/>
      <c r="P187" s="17"/>
      <c r="Q187" s="18">
        <f t="shared" si="117"/>
        <v>15</v>
      </c>
      <c r="R187" s="18">
        <f t="shared" si="118"/>
        <v>15</v>
      </c>
      <c r="S187" s="19">
        <f t="shared" si="119"/>
        <v>1</v>
      </c>
      <c r="T187" s="19">
        <f t="shared" si="120"/>
        <v>1</v>
      </c>
      <c r="U187" s="18"/>
    </row>
    <row r="188" spans="1:21" s="6" customFormat="1" ht="15.75" customHeight="1" x14ac:dyDescent="0.3">
      <c r="A188" s="13">
        <v>185</v>
      </c>
      <c r="B188" s="39" t="s">
        <v>245</v>
      </c>
      <c r="C188" s="13" t="s">
        <v>253</v>
      </c>
      <c r="D188" s="13" t="s">
        <v>8</v>
      </c>
      <c r="E188" s="40" t="s">
        <v>252</v>
      </c>
      <c r="F188" s="41">
        <v>1</v>
      </c>
      <c r="G188" s="13" t="s">
        <v>17</v>
      </c>
      <c r="H188" s="14">
        <v>82</v>
      </c>
      <c r="I188" s="14">
        <v>82</v>
      </c>
      <c r="J188" s="5"/>
      <c r="K188" s="14"/>
      <c r="L188" s="14"/>
      <c r="M188" s="16"/>
      <c r="N188" s="14"/>
      <c r="O188" s="14"/>
      <c r="P188" s="17"/>
      <c r="Q188" s="18">
        <f t="shared" si="117"/>
        <v>82</v>
      </c>
      <c r="R188" s="18">
        <f t="shared" si="118"/>
        <v>82</v>
      </c>
      <c r="S188" s="19">
        <f t="shared" si="119"/>
        <v>1</v>
      </c>
      <c r="T188" s="19">
        <f t="shared" si="120"/>
        <v>1</v>
      </c>
      <c r="U188" s="18"/>
    </row>
    <row r="189" spans="1:21" s="6" customFormat="1" ht="15.75" customHeight="1" x14ac:dyDescent="0.3">
      <c r="A189" s="13">
        <v>186</v>
      </c>
      <c r="B189" s="39" t="s">
        <v>245</v>
      </c>
      <c r="C189" s="13" t="s">
        <v>258</v>
      </c>
      <c r="D189" s="13" t="s">
        <v>8</v>
      </c>
      <c r="E189" s="40" t="s">
        <v>254</v>
      </c>
      <c r="F189" s="41">
        <v>1</v>
      </c>
      <c r="G189" s="13" t="s">
        <v>17</v>
      </c>
      <c r="H189" s="14">
        <v>13</v>
      </c>
      <c r="I189" s="14">
        <v>13</v>
      </c>
      <c r="J189" s="5"/>
      <c r="K189" s="14"/>
      <c r="L189" s="14"/>
      <c r="M189" s="16"/>
      <c r="N189" s="14"/>
      <c r="O189" s="14"/>
      <c r="P189" s="17"/>
      <c r="Q189" s="18">
        <f t="shared" si="117"/>
        <v>13</v>
      </c>
      <c r="R189" s="18">
        <f t="shared" si="118"/>
        <v>13</v>
      </c>
      <c r="S189" s="19">
        <f t="shared" si="119"/>
        <v>1</v>
      </c>
      <c r="T189" s="19">
        <f t="shared" si="120"/>
        <v>1</v>
      </c>
      <c r="U189" s="18"/>
    </row>
    <row r="190" spans="1:21" s="6" customFormat="1" x14ac:dyDescent="0.3">
      <c r="A190" s="13">
        <v>187</v>
      </c>
      <c r="B190" s="39" t="s">
        <v>245</v>
      </c>
      <c r="C190" s="13" t="s">
        <v>258</v>
      </c>
      <c r="D190" s="13" t="s">
        <v>8</v>
      </c>
      <c r="E190" s="40" t="s">
        <v>255</v>
      </c>
      <c r="F190" s="41">
        <v>1</v>
      </c>
      <c r="G190" s="13" t="s">
        <v>17</v>
      </c>
      <c r="H190" s="14">
        <v>0</v>
      </c>
      <c r="I190" s="14">
        <v>0</v>
      </c>
      <c r="J190" s="194"/>
      <c r="K190" s="14"/>
      <c r="L190" s="14"/>
      <c r="M190" s="16"/>
      <c r="N190" s="14"/>
      <c r="O190" s="14"/>
      <c r="P190" s="17"/>
      <c r="Q190" s="18">
        <f t="shared" si="117"/>
        <v>0</v>
      </c>
      <c r="R190" s="18">
        <f t="shared" si="118"/>
        <v>0</v>
      </c>
      <c r="S190" s="19" t="e">
        <f t="shared" si="119"/>
        <v>#DIV/0!</v>
      </c>
      <c r="T190" s="19" t="e">
        <f t="shared" si="120"/>
        <v>#DIV/0!</v>
      </c>
      <c r="U190" s="18"/>
    </row>
    <row r="191" spans="1:21" s="6" customFormat="1" ht="15.75" customHeight="1" x14ac:dyDescent="0.3">
      <c r="A191" s="13">
        <v>188</v>
      </c>
      <c r="B191" s="39" t="s">
        <v>245</v>
      </c>
      <c r="C191" s="13" t="s">
        <v>258</v>
      </c>
      <c r="D191" s="13" t="s">
        <v>8</v>
      </c>
      <c r="E191" s="40" t="s">
        <v>256</v>
      </c>
      <c r="F191" s="41">
        <v>1</v>
      </c>
      <c r="G191" s="13" t="s">
        <v>17</v>
      </c>
      <c r="H191" s="14">
        <v>3</v>
      </c>
      <c r="I191" s="14">
        <v>3</v>
      </c>
      <c r="J191" s="5"/>
      <c r="K191" s="14"/>
      <c r="L191" s="14"/>
      <c r="M191" s="16"/>
      <c r="N191" s="14"/>
      <c r="O191" s="14"/>
      <c r="P191" s="17"/>
      <c r="Q191" s="18">
        <f t="shared" si="117"/>
        <v>3</v>
      </c>
      <c r="R191" s="18">
        <f t="shared" si="118"/>
        <v>3</v>
      </c>
      <c r="S191" s="19">
        <f t="shared" si="119"/>
        <v>1</v>
      </c>
      <c r="T191" s="19">
        <f t="shared" si="120"/>
        <v>1</v>
      </c>
      <c r="U191" s="18"/>
    </row>
    <row r="192" spans="1:21" s="6" customFormat="1" x14ac:dyDescent="0.3">
      <c r="A192" s="13">
        <v>189</v>
      </c>
      <c r="B192" s="39" t="s">
        <v>245</v>
      </c>
      <c r="C192" s="13" t="s">
        <v>258</v>
      </c>
      <c r="D192" s="13" t="s">
        <v>8</v>
      </c>
      <c r="E192" s="40" t="s">
        <v>257</v>
      </c>
      <c r="F192" s="41">
        <v>1</v>
      </c>
      <c r="G192" s="13" t="s">
        <v>17</v>
      </c>
      <c r="H192" s="14">
        <v>0</v>
      </c>
      <c r="I192" s="14">
        <v>0</v>
      </c>
      <c r="J192" s="194"/>
      <c r="K192" s="14"/>
      <c r="L192" s="14"/>
      <c r="M192" s="16"/>
      <c r="N192" s="14"/>
      <c r="O192" s="14"/>
      <c r="P192" s="17"/>
      <c r="Q192" s="18">
        <f t="shared" si="117"/>
        <v>0</v>
      </c>
      <c r="R192" s="18">
        <f t="shared" si="118"/>
        <v>0</v>
      </c>
      <c r="S192" s="19" t="e">
        <f t="shared" si="119"/>
        <v>#DIV/0!</v>
      </c>
      <c r="T192" s="19" t="e">
        <f t="shared" si="120"/>
        <v>#DIV/0!</v>
      </c>
      <c r="U192" s="18"/>
    </row>
    <row r="193" spans="1:21" s="6" customFormat="1" ht="15.75" customHeight="1" x14ac:dyDescent="0.3">
      <c r="A193" s="13">
        <v>190</v>
      </c>
      <c r="B193" s="39" t="s">
        <v>245</v>
      </c>
      <c r="C193" s="13" t="s">
        <v>264</v>
      </c>
      <c r="D193" s="13" t="s">
        <v>8</v>
      </c>
      <c r="E193" s="40" t="s">
        <v>259</v>
      </c>
      <c r="F193" s="41">
        <v>1</v>
      </c>
      <c r="G193" s="13" t="s">
        <v>17</v>
      </c>
      <c r="H193" s="160">
        <v>75</v>
      </c>
      <c r="I193" s="160">
        <v>79</v>
      </c>
      <c r="J193" s="5"/>
      <c r="K193" s="14"/>
      <c r="L193" s="14"/>
      <c r="M193" s="16"/>
      <c r="N193" s="14"/>
      <c r="O193" s="14"/>
      <c r="P193" s="17"/>
      <c r="Q193" s="18">
        <f t="shared" si="117"/>
        <v>75</v>
      </c>
      <c r="R193" s="18">
        <f t="shared" si="118"/>
        <v>79</v>
      </c>
      <c r="S193" s="19">
        <f t="shared" si="119"/>
        <v>0.94936708860759489</v>
      </c>
      <c r="T193" s="19">
        <f t="shared" si="120"/>
        <v>0.94936708860759489</v>
      </c>
      <c r="U193" s="18"/>
    </row>
    <row r="194" spans="1:21" s="6" customFormat="1" ht="15.75" customHeight="1" x14ac:dyDescent="0.3">
      <c r="A194" s="13">
        <v>191</v>
      </c>
      <c r="B194" s="39" t="s">
        <v>245</v>
      </c>
      <c r="C194" s="13" t="s">
        <v>264</v>
      </c>
      <c r="D194" s="13" t="s">
        <v>8</v>
      </c>
      <c r="E194" s="40" t="s">
        <v>260</v>
      </c>
      <c r="F194" s="41">
        <v>1</v>
      </c>
      <c r="G194" s="13" t="s">
        <v>17</v>
      </c>
      <c r="H194" s="14">
        <v>227</v>
      </c>
      <c r="I194" s="14">
        <v>227</v>
      </c>
      <c r="J194" s="5"/>
      <c r="K194" s="14"/>
      <c r="L194" s="14"/>
      <c r="M194" s="16"/>
      <c r="N194" s="14"/>
      <c r="O194" s="14"/>
      <c r="P194" s="17"/>
      <c r="Q194" s="18">
        <f t="shared" si="117"/>
        <v>227</v>
      </c>
      <c r="R194" s="18">
        <f t="shared" si="118"/>
        <v>227</v>
      </c>
      <c r="S194" s="19">
        <f t="shared" si="119"/>
        <v>1</v>
      </c>
      <c r="T194" s="19">
        <f t="shared" si="120"/>
        <v>1</v>
      </c>
      <c r="U194" s="18"/>
    </row>
    <row r="195" spans="1:21" s="6" customFormat="1" ht="15.75" customHeight="1" x14ac:dyDescent="0.3">
      <c r="A195" s="13">
        <v>192</v>
      </c>
      <c r="B195" s="39" t="s">
        <v>245</v>
      </c>
      <c r="C195" s="13" t="s">
        <v>264</v>
      </c>
      <c r="D195" s="13" t="s">
        <v>8</v>
      </c>
      <c r="E195" s="40" t="s">
        <v>261</v>
      </c>
      <c r="F195" s="41">
        <v>1</v>
      </c>
      <c r="G195" s="13" t="s">
        <v>17</v>
      </c>
      <c r="H195" s="14">
        <v>132</v>
      </c>
      <c r="I195" s="14">
        <v>132</v>
      </c>
      <c r="J195" s="5"/>
      <c r="K195" s="14"/>
      <c r="L195" s="14"/>
      <c r="M195" s="16"/>
      <c r="N195" s="14"/>
      <c r="O195" s="14"/>
      <c r="P195" s="17"/>
      <c r="Q195" s="18">
        <f t="shared" si="117"/>
        <v>132</v>
      </c>
      <c r="R195" s="18">
        <f t="shared" si="118"/>
        <v>132</v>
      </c>
      <c r="S195" s="19">
        <f t="shared" si="119"/>
        <v>1</v>
      </c>
      <c r="T195" s="19">
        <f t="shared" si="120"/>
        <v>1</v>
      </c>
      <c r="U195" s="18"/>
    </row>
    <row r="196" spans="1:21" s="6" customFormat="1" ht="15.75" customHeight="1" x14ac:dyDescent="0.3">
      <c r="A196" s="13">
        <v>193</v>
      </c>
      <c r="B196" s="39" t="s">
        <v>245</v>
      </c>
      <c r="C196" s="13" t="s">
        <v>264</v>
      </c>
      <c r="D196" s="13" t="s">
        <v>8</v>
      </c>
      <c r="E196" s="40" t="s">
        <v>262</v>
      </c>
      <c r="F196" s="41">
        <v>1</v>
      </c>
      <c r="G196" s="13" t="s">
        <v>17</v>
      </c>
      <c r="H196" s="14">
        <v>18</v>
      </c>
      <c r="I196" s="14">
        <v>18</v>
      </c>
      <c r="J196" s="5"/>
      <c r="K196" s="14"/>
      <c r="L196" s="14"/>
      <c r="M196" s="16"/>
      <c r="N196" s="14"/>
      <c r="O196" s="14"/>
      <c r="P196" s="17"/>
      <c r="Q196" s="18">
        <f t="shared" si="117"/>
        <v>18</v>
      </c>
      <c r="R196" s="18">
        <f t="shared" si="118"/>
        <v>18</v>
      </c>
      <c r="S196" s="19">
        <f t="shared" si="119"/>
        <v>1</v>
      </c>
      <c r="T196" s="19">
        <f t="shared" si="120"/>
        <v>1</v>
      </c>
      <c r="U196" s="18"/>
    </row>
    <row r="197" spans="1:21" s="6" customFormat="1" ht="15.75" customHeight="1" x14ac:dyDescent="0.3">
      <c r="A197" s="13">
        <v>194</v>
      </c>
      <c r="B197" s="39" t="s">
        <v>245</v>
      </c>
      <c r="C197" s="13" t="s">
        <v>264</v>
      </c>
      <c r="D197" s="13" t="s">
        <v>8</v>
      </c>
      <c r="E197" s="40" t="s">
        <v>263</v>
      </c>
      <c r="F197" s="41">
        <v>1</v>
      </c>
      <c r="G197" s="13" t="s">
        <v>17</v>
      </c>
      <c r="H197" s="14">
        <v>1</v>
      </c>
      <c r="I197" s="14">
        <v>1</v>
      </c>
      <c r="J197" s="5"/>
      <c r="K197" s="14"/>
      <c r="L197" s="14"/>
      <c r="M197" s="16"/>
      <c r="N197" s="14"/>
      <c r="O197" s="14"/>
      <c r="P197" s="17"/>
      <c r="Q197" s="18">
        <f t="shared" si="117"/>
        <v>1</v>
      </c>
      <c r="R197" s="18">
        <f t="shared" si="118"/>
        <v>1</v>
      </c>
      <c r="S197" s="19">
        <f t="shared" si="119"/>
        <v>1</v>
      </c>
      <c r="T197" s="19">
        <f t="shared" si="120"/>
        <v>1</v>
      </c>
      <c r="U197" s="18"/>
    </row>
    <row r="198" spans="1:21" s="6" customFormat="1" ht="15.75" customHeight="1" x14ac:dyDescent="0.3">
      <c r="A198" s="13">
        <v>195</v>
      </c>
      <c r="B198" s="39" t="s">
        <v>245</v>
      </c>
      <c r="C198" s="13" t="s">
        <v>269</v>
      </c>
      <c r="D198" s="13" t="s">
        <v>8</v>
      </c>
      <c r="E198" s="40" t="s">
        <v>265</v>
      </c>
      <c r="F198" s="41">
        <v>1</v>
      </c>
      <c r="G198" s="13" t="s">
        <v>17</v>
      </c>
      <c r="H198" s="14">
        <v>322</v>
      </c>
      <c r="I198" s="14">
        <v>322</v>
      </c>
      <c r="J198" s="5"/>
      <c r="K198" s="14"/>
      <c r="L198" s="14"/>
      <c r="M198" s="16"/>
      <c r="N198" s="14"/>
      <c r="O198" s="14"/>
      <c r="P198" s="17"/>
      <c r="Q198" s="18">
        <f t="shared" si="117"/>
        <v>322</v>
      </c>
      <c r="R198" s="18">
        <f t="shared" si="118"/>
        <v>322</v>
      </c>
      <c r="S198" s="19">
        <f t="shared" si="119"/>
        <v>1</v>
      </c>
      <c r="T198" s="19">
        <f t="shared" si="120"/>
        <v>1</v>
      </c>
      <c r="U198" s="18"/>
    </row>
    <row r="199" spans="1:21" s="6" customFormat="1" ht="15.75" customHeight="1" x14ac:dyDescent="0.3">
      <c r="A199" s="13">
        <v>196</v>
      </c>
      <c r="B199" s="39" t="s">
        <v>245</v>
      </c>
      <c r="C199" s="13" t="s">
        <v>269</v>
      </c>
      <c r="D199" s="13" t="s">
        <v>8</v>
      </c>
      <c r="E199" s="40" t="s">
        <v>266</v>
      </c>
      <c r="F199" s="41">
        <v>1</v>
      </c>
      <c r="G199" s="13" t="s">
        <v>17</v>
      </c>
      <c r="H199" s="14">
        <v>51</v>
      </c>
      <c r="I199" s="14">
        <v>51</v>
      </c>
      <c r="J199" s="5"/>
      <c r="K199" s="14"/>
      <c r="L199" s="14"/>
      <c r="M199" s="16"/>
      <c r="N199" s="14"/>
      <c r="O199" s="14"/>
      <c r="P199" s="17"/>
      <c r="Q199" s="18">
        <f t="shared" si="117"/>
        <v>51</v>
      </c>
      <c r="R199" s="18">
        <f t="shared" si="118"/>
        <v>51</v>
      </c>
      <c r="S199" s="19">
        <f t="shared" si="119"/>
        <v>1</v>
      </c>
      <c r="T199" s="19">
        <f t="shared" si="120"/>
        <v>1</v>
      </c>
      <c r="U199" s="18"/>
    </row>
    <row r="200" spans="1:21" s="6" customFormat="1" ht="15.75" customHeight="1" x14ac:dyDescent="0.3">
      <c r="A200" s="13">
        <v>197</v>
      </c>
      <c r="B200" s="39" t="s">
        <v>245</v>
      </c>
      <c r="C200" s="13" t="s">
        <v>269</v>
      </c>
      <c r="D200" s="13" t="s">
        <v>8</v>
      </c>
      <c r="E200" s="40" t="s">
        <v>267</v>
      </c>
      <c r="F200" s="41">
        <v>1</v>
      </c>
      <c r="G200" s="13" t="s">
        <v>17</v>
      </c>
      <c r="H200" s="14">
        <v>1</v>
      </c>
      <c r="I200" s="14">
        <v>1</v>
      </c>
      <c r="J200" s="5"/>
      <c r="K200" s="14"/>
      <c r="L200" s="14"/>
      <c r="M200" s="16"/>
      <c r="N200" s="14"/>
      <c r="O200" s="14"/>
      <c r="P200" s="17"/>
      <c r="Q200" s="18">
        <f t="shared" si="117"/>
        <v>1</v>
      </c>
      <c r="R200" s="18">
        <f t="shared" si="118"/>
        <v>1</v>
      </c>
      <c r="S200" s="19">
        <f t="shared" si="119"/>
        <v>1</v>
      </c>
      <c r="T200" s="19">
        <f t="shared" si="120"/>
        <v>1</v>
      </c>
      <c r="U200" s="18"/>
    </row>
    <row r="201" spans="1:21" s="6" customFormat="1" ht="15.75" customHeight="1" x14ac:dyDescent="0.3">
      <c r="A201" s="13">
        <v>198</v>
      </c>
      <c r="B201" s="39" t="s">
        <v>245</v>
      </c>
      <c r="C201" s="13" t="s">
        <v>269</v>
      </c>
      <c r="D201" s="13" t="s">
        <v>8</v>
      </c>
      <c r="E201" s="40" t="s">
        <v>268</v>
      </c>
      <c r="F201" s="41">
        <v>1</v>
      </c>
      <c r="G201" s="13" t="s">
        <v>17</v>
      </c>
      <c r="H201" s="14">
        <v>8</v>
      </c>
      <c r="I201" s="14">
        <v>8</v>
      </c>
      <c r="J201" s="5"/>
      <c r="K201" s="14"/>
      <c r="L201" s="14"/>
      <c r="M201" s="16"/>
      <c r="N201" s="14"/>
      <c r="O201" s="14"/>
      <c r="P201" s="17"/>
      <c r="Q201" s="18">
        <f t="shared" si="117"/>
        <v>8</v>
      </c>
      <c r="R201" s="18">
        <f t="shared" si="118"/>
        <v>8</v>
      </c>
      <c r="S201" s="19">
        <f t="shared" si="119"/>
        <v>1</v>
      </c>
      <c r="T201" s="19">
        <f t="shared" si="120"/>
        <v>1</v>
      </c>
      <c r="U201" s="18"/>
    </row>
    <row r="202" spans="1:21" s="6" customFormat="1" ht="15.75" customHeight="1" x14ac:dyDescent="0.3">
      <c r="A202" s="13">
        <v>199</v>
      </c>
      <c r="B202" s="39" t="s">
        <v>245</v>
      </c>
      <c r="C202" s="13" t="s">
        <v>273</v>
      </c>
      <c r="D202" s="13" t="s">
        <v>8</v>
      </c>
      <c r="E202" s="40" t="s">
        <v>270</v>
      </c>
      <c r="F202" s="41">
        <v>1</v>
      </c>
      <c r="G202" s="13" t="s">
        <v>17</v>
      </c>
      <c r="H202" s="160">
        <v>4950</v>
      </c>
      <c r="I202" s="160">
        <v>6735</v>
      </c>
      <c r="J202" s="5"/>
      <c r="K202" s="14"/>
      <c r="L202" s="14"/>
      <c r="M202" s="16"/>
      <c r="N202" s="14"/>
      <c r="O202" s="14"/>
      <c r="P202" s="17"/>
      <c r="Q202" s="18">
        <f t="shared" si="117"/>
        <v>4950</v>
      </c>
      <c r="R202" s="18">
        <f t="shared" si="118"/>
        <v>6735</v>
      </c>
      <c r="S202" s="19">
        <f t="shared" si="119"/>
        <v>0.73496659242761697</v>
      </c>
      <c r="T202" s="19">
        <f t="shared" si="120"/>
        <v>0.73496659242761697</v>
      </c>
      <c r="U202" s="18"/>
    </row>
    <row r="203" spans="1:21" s="6" customFormat="1" ht="15.75" customHeight="1" x14ac:dyDescent="0.3">
      <c r="A203" s="13">
        <v>200</v>
      </c>
      <c r="B203" s="39" t="s">
        <v>245</v>
      </c>
      <c r="C203" s="13" t="s">
        <v>273</v>
      </c>
      <c r="D203" s="13" t="s">
        <v>8</v>
      </c>
      <c r="E203" s="40" t="s">
        <v>271</v>
      </c>
      <c r="F203" s="41">
        <v>1</v>
      </c>
      <c r="G203" s="13" t="s">
        <v>17</v>
      </c>
      <c r="H203" s="160">
        <v>86</v>
      </c>
      <c r="I203" s="160">
        <v>95</v>
      </c>
      <c r="J203" s="5"/>
      <c r="K203" s="14"/>
      <c r="L203" s="14"/>
      <c r="M203" s="16"/>
      <c r="N203" s="14"/>
      <c r="O203" s="14"/>
      <c r="P203" s="17"/>
      <c r="Q203" s="18">
        <f t="shared" si="117"/>
        <v>86</v>
      </c>
      <c r="R203" s="18">
        <f t="shared" si="118"/>
        <v>95</v>
      </c>
      <c r="S203" s="19">
        <f t="shared" si="119"/>
        <v>0.90526315789473688</v>
      </c>
      <c r="T203" s="19">
        <f t="shared" si="120"/>
        <v>0.90526315789473688</v>
      </c>
      <c r="U203" s="18"/>
    </row>
    <row r="204" spans="1:21" s="6" customFormat="1" ht="15.75" customHeight="1" x14ac:dyDescent="0.3">
      <c r="A204" s="13">
        <v>201</v>
      </c>
      <c r="B204" s="39" t="s">
        <v>245</v>
      </c>
      <c r="C204" s="13" t="s">
        <v>273</v>
      </c>
      <c r="D204" s="13" t="s">
        <v>8</v>
      </c>
      <c r="E204" s="40" t="s">
        <v>272</v>
      </c>
      <c r="F204" s="41">
        <v>1</v>
      </c>
      <c r="G204" s="13" t="s">
        <v>17</v>
      </c>
      <c r="H204" s="14">
        <v>724</v>
      </c>
      <c r="I204" s="14">
        <v>724</v>
      </c>
      <c r="J204" s="5"/>
      <c r="K204" s="14"/>
      <c r="L204" s="14"/>
      <c r="M204" s="16"/>
      <c r="N204" s="14"/>
      <c r="O204" s="14"/>
      <c r="P204" s="17"/>
      <c r="Q204" s="18">
        <f t="shared" si="117"/>
        <v>724</v>
      </c>
      <c r="R204" s="18">
        <f t="shared" si="118"/>
        <v>724</v>
      </c>
      <c r="S204" s="19">
        <f t="shared" si="119"/>
        <v>1</v>
      </c>
      <c r="T204" s="19">
        <f t="shared" si="120"/>
        <v>1</v>
      </c>
      <c r="U204" s="18"/>
    </row>
    <row r="205" spans="1:21" s="6" customFormat="1" ht="15.75" customHeight="1" x14ac:dyDescent="0.3">
      <c r="A205" s="13">
        <v>202</v>
      </c>
      <c r="B205" s="39" t="s">
        <v>245</v>
      </c>
      <c r="C205" s="13" t="s">
        <v>279</v>
      </c>
      <c r="D205" s="13" t="s">
        <v>8</v>
      </c>
      <c r="E205" s="40" t="s">
        <v>274</v>
      </c>
      <c r="F205" s="13">
        <v>24</v>
      </c>
      <c r="G205" s="13" t="s">
        <v>49</v>
      </c>
      <c r="H205" s="14">
        <v>2</v>
      </c>
      <c r="I205" s="20">
        <v>2</v>
      </c>
      <c r="J205" s="5"/>
      <c r="K205" s="14"/>
      <c r="L205" s="20">
        <v>2</v>
      </c>
      <c r="M205" s="16"/>
      <c r="N205" s="14"/>
      <c r="O205" s="20">
        <v>2</v>
      </c>
      <c r="P205" s="17"/>
      <c r="Q205" s="18">
        <f t="shared" si="117"/>
        <v>2</v>
      </c>
      <c r="R205" s="18">
        <f t="shared" si="118"/>
        <v>6</v>
      </c>
      <c r="S205" s="21">
        <f>+Q205/R205</f>
        <v>0.33333333333333331</v>
      </c>
      <c r="T205" s="19">
        <f>+Q205/F205</f>
        <v>8.3333333333333329E-2</v>
      </c>
      <c r="U205" s="18"/>
    </row>
    <row r="206" spans="1:21" s="6" customFormat="1" x14ac:dyDescent="0.3">
      <c r="A206" s="13">
        <v>203</v>
      </c>
      <c r="B206" s="39" t="s">
        <v>245</v>
      </c>
      <c r="C206" s="13" t="s">
        <v>279</v>
      </c>
      <c r="D206" s="13" t="s">
        <v>8</v>
      </c>
      <c r="E206" s="40" t="s">
        <v>275</v>
      </c>
      <c r="F206" s="41">
        <v>1</v>
      </c>
      <c r="G206" s="13" t="s">
        <v>17</v>
      </c>
      <c r="H206" s="14">
        <v>0</v>
      </c>
      <c r="I206" s="14">
        <v>0</v>
      </c>
      <c r="J206" s="194"/>
      <c r="K206" s="14"/>
      <c r="L206" s="14"/>
      <c r="M206" s="16"/>
      <c r="N206" s="14"/>
      <c r="O206" s="14"/>
      <c r="P206" s="17"/>
      <c r="Q206" s="18">
        <f t="shared" si="117"/>
        <v>0</v>
      </c>
      <c r="R206" s="18">
        <f t="shared" si="118"/>
        <v>0</v>
      </c>
      <c r="S206" s="19" t="e">
        <f t="shared" ref="S206:S208" si="121">+Q206/R206</f>
        <v>#DIV/0!</v>
      </c>
      <c r="T206" s="19" t="e">
        <f t="shared" ref="T206:T208" si="122">+S206/F206</f>
        <v>#DIV/0!</v>
      </c>
      <c r="U206" s="18"/>
    </row>
    <row r="207" spans="1:21" s="6" customFormat="1" x14ac:dyDescent="0.3">
      <c r="A207" s="13">
        <v>204</v>
      </c>
      <c r="B207" s="39" t="s">
        <v>245</v>
      </c>
      <c r="C207" s="13" t="s">
        <v>279</v>
      </c>
      <c r="D207" s="13" t="s">
        <v>8</v>
      </c>
      <c r="E207" s="40" t="s">
        <v>276</v>
      </c>
      <c r="F207" s="41">
        <v>0.6</v>
      </c>
      <c r="G207" s="13" t="s">
        <v>17</v>
      </c>
      <c r="H207" s="20">
        <v>0</v>
      </c>
      <c r="I207" s="20">
        <v>0</v>
      </c>
      <c r="J207" s="194" t="s">
        <v>2384</v>
      </c>
      <c r="K207" s="20">
        <v>0</v>
      </c>
      <c r="L207" s="20">
        <v>0</v>
      </c>
      <c r="M207" s="16" t="s">
        <v>2384</v>
      </c>
      <c r="N207" s="20">
        <v>0</v>
      </c>
      <c r="O207" s="20">
        <v>0</v>
      </c>
      <c r="P207" s="17" t="s">
        <v>2384</v>
      </c>
      <c r="Q207" s="18">
        <f t="shared" si="117"/>
        <v>0</v>
      </c>
      <c r="R207" s="18">
        <f t="shared" si="118"/>
        <v>0</v>
      </c>
      <c r="S207" s="19" t="e">
        <f t="shared" si="121"/>
        <v>#DIV/0!</v>
      </c>
      <c r="T207" s="19" t="e">
        <f t="shared" si="122"/>
        <v>#DIV/0!</v>
      </c>
      <c r="U207" s="18"/>
    </row>
    <row r="208" spans="1:21" s="6" customFormat="1" ht="15.75" customHeight="1" x14ac:dyDescent="0.3">
      <c r="A208" s="13">
        <v>205</v>
      </c>
      <c r="B208" s="39" t="s">
        <v>245</v>
      </c>
      <c r="C208" s="13" t="s">
        <v>279</v>
      </c>
      <c r="D208" s="13" t="s">
        <v>8</v>
      </c>
      <c r="E208" s="40" t="s">
        <v>277</v>
      </c>
      <c r="F208" s="41">
        <v>1</v>
      </c>
      <c r="G208" s="13" t="s">
        <v>17</v>
      </c>
      <c r="H208" s="14">
        <v>15</v>
      </c>
      <c r="I208" s="14">
        <v>15</v>
      </c>
      <c r="J208" s="5"/>
      <c r="K208" s="14"/>
      <c r="L208" s="14"/>
      <c r="M208" s="16"/>
      <c r="N208" s="14"/>
      <c r="O208" s="14"/>
      <c r="P208" s="17"/>
      <c r="Q208" s="18">
        <f t="shared" si="117"/>
        <v>15</v>
      </c>
      <c r="R208" s="18">
        <f t="shared" si="118"/>
        <v>15</v>
      </c>
      <c r="S208" s="19">
        <f t="shared" si="121"/>
        <v>1</v>
      </c>
      <c r="T208" s="19">
        <f t="shared" si="122"/>
        <v>1</v>
      </c>
      <c r="U208" s="18"/>
    </row>
    <row r="209" spans="1:21" s="6" customFormat="1" ht="15.75" customHeight="1" x14ac:dyDescent="0.3">
      <c r="A209" s="13">
        <v>206</v>
      </c>
      <c r="B209" s="39" t="s">
        <v>245</v>
      </c>
      <c r="C209" s="13" t="s">
        <v>279</v>
      </c>
      <c r="D209" s="13" t="s">
        <v>8</v>
      </c>
      <c r="E209" s="40" t="s">
        <v>278</v>
      </c>
      <c r="F209" s="13">
        <v>24</v>
      </c>
      <c r="G209" s="13" t="s">
        <v>280</v>
      </c>
      <c r="H209" s="14">
        <v>2</v>
      </c>
      <c r="I209" s="20">
        <v>2</v>
      </c>
      <c r="J209" s="5"/>
      <c r="K209" s="14"/>
      <c r="L209" s="20">
        <v>2</v>
      </c>
      <c r="M209" s="16"/>
      <c r="N209" s="14"/>
      <c r="O209" s="20">
        <v>2</v>
      </c>
      <c r="P209" s="17"/>
      <c r="Q209" s="18">
        <f t="shared" si="117"/>
        <v>2</v>
      </c>
      <c r="R209" s="18">
        <f t="shared" si="118"/>
        <v>6</v>
      </c>
      <c r="S209" s="21">
        <f>+Q209/R209</f>
        <v>0.33333333333333331</v>
      </c>
      <c r="T209" s="19">
        <f>+Q209/F209</f>
        <v>8.3333333333333329E-2</v>
      </c>
      <c r="U209" s="18"/>
    </row>
    <row r="210" spans="1:21" s="6" customFormat="1" ht="15.75" customHeight="1" x14ac:dyDescent="0.3">
      <c r="A210" s="13">
        <v>207</v>
      </c>
      <c r="B210" s="39" t="s">
        <v>245</v>
      </c>
      <c r="C210" s="13" t="s">
        <v>282</v>
      </c>
      <c r="D210" s="13" t="s">
        <v>8</v>
      </c>
      <c r="E210" s="40" t="s">
        <v>281</v>
      </c>
      <c r="F210" s="41">
        <v>1</v>
      </c>
      <c r="G210" s="13" t="s">
        <v>17</v>
      </c>
      <c r="H210" s="160">
        <v>100</v>
      </c>
      <c r="I210" s="160">
        <v>100</v>
      </c>
      <c r="J210" s="5"/>
      <c r="K210" s="14"/>
      <c r="L210" s="14"/>
      <c r="M210" s="16"/>
      <c r="N210" s="14"/>
      <c r="O210" s="14"/>
      <c r="P210" s="17"/>
      <c r="Q210" s="18">
        <f t="shared" ref="Q210:Q223" si="123">+H210+K210+N210</f>
        <v>100</v>
      </c>
      <c r="R210" s="18">
        <f t="shared" ref="R210:R223" si="124">+I210+L210+O210</f>
        <v>100</v>
      </c>
      <c r="S210" s="19">
        <f t="shared" ref="S210:S216" si="125">+Q210/R210</f>
        <v>1</v>
      </c>
      <c r="T210" s="19">
        <f t="shared" ref="T210:T212" si="126">+S210/F210</f>
        <v>1</v>
      </c>
      <c r="U210" s="18"/>
    </row>
    <row r="211" spans="1:21" s="6" customFormat="1" ht="15.75" customHeight="1" x14ac:dyDescent="0.3">
      <c r="A211" s="13">
        <v>208</v>
      </c>
      <c r="B211" s="39" t="s">
        <v>245</v>
      </c>
      <c r="C211" s="13" t="s">
        <v>288</v>
      </c>
      <c r="D211" s="13" t="s">
        <v>8</v>
      </c>
      <c r="E211" s="40" t="s">
        <v>283</v>
      </c>
      <c r="F211" s="41">
        <v>1</v>
      </c>
      <c r="G211" s="13" t="s">
        <v>17</v>
      </c>
      <c r="H211" s="160">
        <v>100</v>
      </c>
      <c r="I211" s="160">
        <v>100</v>
      </c>
      <c r="J211" s="5"/>
      <c r="K211" s="14"/>
      <c r="L211" s="14"/>
      <c r="M211" s="16"/>
      <c r="N211" s="14"/>
      <c r="O211" s="14"/>
      <c r="P211" s="17"/>
      <c r="Q211" s="18">
        <f t="shared" si="123"/>
        <v>100</v>
      </c>
      <c r="R211" s="18">
        <f t="shared" si="124"/>
        <v>100</v>
      </c>
      <c r="S211" s="19">
        <f t="shared" si="125"/>
        <v>1</v>
      </c>
      <c r="T211" s="19">
        <f t="shared" si="126"/>
        <v>1</v>
      </c>
      <c r="U211" s="18"/>
    </row>
    <row r="212" spans="1:21" s="6" customFormat="1" ht="15.75" customHeight="1" x14ac:dyDescent="0.3">
      <c r="A212" s="13">
        <v>209</v>
      </c>
      <c r="B212" s="39" t="s">
        <v>245</v>
      </c>
      <c r="C212" s="13" t="s">
        <v>288</v>
      </c>
      <c r="D212" s="13" t="s">
        <v>8</v>
      </c>
      <c r="E212" s="40" t="s">
        <v>284</v>
      </c>
      <c r="F212" s="41">
        <v>1</v>
      </c>
      <c r="G212" s="13" t="s">
        <v>17</v>
      </c>
      <c r="H212" s="160">
        <v>100</v>
      </c>
      <c r="I212" s="160">
        <v>100</v>
      </c>
      <c r="J212" s="5"/>
      <c r="K212" s="14"/>
      <c r="L212" s="14"/>
      <c r="M212" s="16"/>
      <c r="N212" s="14"/>
      <c r="O212" s="14"/>
      <c r="P212" s="17"/>
      <c r="Q212" s="18">
        <f t="shared" si="123"/>
        <v>100</v>
      </c>
      <c r="R212" s="18">
        <f t="shared" si="124"/>
        <v>100</v>
      </c>
      <c r="S212" s="19">
        <f t="shared" si="125"/>
        <v>1</v>
      </c>
      <c r="T212" s="19">
        <f t="shared" si="126"/>
        <v>1</v>
      </c>
      <c r="U212" s="18"/>
    </row>
    <row r="213" spans="1:21" s="6" customFormat="1" x14ac:dyDescent="0.3">
      <c r="A213" s="13">
        <v>210</v>
      </c>
      <c r="B213" s="39" t="s">
        <v>245</v>
      </c>
      <c r="C213" s="13" t="s">
        <v>288</v>
      </c>
      <c r="D213" s="13" t="s">
        <v>8</v>
      </c>
      <c r="E213" s="40" t="s">
        <v>285</v>
      </c>
      <c r="F213" s="13">
        <v>1</v>
      </c>
      <c r="G213" s="13" t="s">
        <v>289</v>
      </c>
      <c r="H213" s="20">
        <v>0</v>
      </c>
      <c r="I213" s="20">
        <v>0</v>
      </c>
      <c r="J213" s="194" t="s">
        <v>2384</v>
      </c>
      <c r="K213" s="20">
        <v>0</v>
      </c>
      <c r="L213" s="20">
        <v>0</v>
      </c>
      <c r="M213" s="16" t="s">
        <v>2384</v>
      </c>
      <c r="N213" s="20">
        <v>0</v>
      </c>
      <c r="O213" s="20">
        <v>0</v>
      </c>
      <c r="P213" s="17" t="s">
        <v>2384</v>
      </c>
      <c r="Q213" s="18">
        <f t="shared" si="123"/>
        <v>0</v>
      </c>
      <c r="R213" s="18">
        <f t="shared" si="124"/>
        <v>0</v>
      </c>
      <c r="S213" s="21" t="e">
        <f t="shared" si="125"/>
        <v>#DIV/0!</v>
      </c>
      <c r="T213" s="19">
        <f t="shared" ref="T213:T216" si="127">+Q213/F213</f>
        <v>0</v>
      </c>
      <c r="U213" s="18"/>
    </row>
    <row r="214" spans="1:21" s="6" customFormat="1" x14ac:dyDescent="0.3">
      <c r="A214" s="13">
        <v>211</v>
      </c>
      <c r="B214" s="39" t="s">
        <v>245</v>
      </c>
      <c r="C214" s="13" t="s">
        <v>288</v>
      </c>
      <c r="D214" s="13" t="s">
        <v>8</v>
      </c>
      <c r="E214" s="40" t="s">
        <v>286</v>
      </c>
      <c r="F214" s="13">
        <v>1</v>
      </c>
      <c r="G214" s="13" t="s">
        <v>289</v>
      </c>
      <c r="H214" s="20">
        <v>0</v>
      </c>
      <c r="I214" s="20">
        <v>0</v>
      </c>
      <c r="J214" s="194" t="s">
        <v>2384</v>
      </c>
      <c r="K214" s="20">
        <v>0</v>
      </c>
      <c r="L214" s="20">
        <v>0</v>
      </c>
      <c r="M214" s="16" t="s">
        <v>2384</v>
      </c>
      <c r="N214" s="20">
        <v>0</v>
      </c>
      <c r="O214" s="20">
        <v>0</v>
      </c>
      <c r="P214" s="17" t="s">
        <v>2384</v>
      </c>
      <c r="Q214" s="18">
        <f t="shared" si="123"/>
        <v>0</v>
      </c>
      <c r="R214" s="18">
        <f t="shared" si="124"/>
        <v>0</v>
      </c>
      <c r="S214" s="21" t="e">
        <f t="shared" si="125"/>
        <v>#DIV/0!</v>
      </c>
      <c r="T214" s="19">
        <f t="shared" si="127"/>
        <v>0</v>
      </c>
      <c r="U214" s="18"/>
    </row>
    <row r="215" spans="1:21" s="6" customFormat="1" x14ac:dyDescent="0.3">
      <c r="A215" s="13">
        <v>212</v>
      </c>
      <c r="B215" s="39" t="s">
        <v>245</v>
      </c>
      <c r="C215" s="13" t="s">
        <v>288</v>
      </c>
      <c r="D215" s="13" t="s">
        <v>8</v>
      </c>
      <c r="E215" s="40" t="s">
        <v>287</v>
      </c>
      <c r="F215" s="13">
        <v>1</v>
      </c>
      <c r="G215" s="13" t="s">
        <v>290</v>
      </c>
      <c r="H215" s="20">
        <v>0</v>
      </c>
      <c r="I215" s="20">
        <v>0</v>
      </c>
      <c r="J215" s="194" t="s">
        <v>2384</v>
      </c>
      <c r="K215" s="14"/>
      <c r="L215" s="20">
        <v>1</v>
      </c>
      <c r="M215" s="16"/>
      <c r="N215" s="20">
        <v>0</v>
      </c>
      <c r="O215" s="20">
        <v>0</v>
      </c>
      <c r="P215" s="17" t="s">
        <v>2384</v>
      </c>
      <c r="Q215" s="18">
        <f t="shared" si="123"/>
        <v>0</v>
      </c>
      <c r="R215" s="18">
        <f t="shared" si="124"/>
        <v>1</v>
      </c>
      <c r="S215" s="21">
        <f t="shared" si="125"/>
        <v>0</v>
      </c>
      <c r="T215" s="19">
        <f t="shared" si="127"/>
        <v>0</v>
      </c>
      <c r="U215" s="18"/>
    </row>
    <row r="216" spans="1:21" s="6" customFormat="1" ht="15.75" customHeight="1" x14ac:dyDescent="0.3">
      <c r="A216" s="13">
        <v>213</v>
      </c>
      <c r="B216" s="39" t="s">
        <v>245</v>
      </c>
      <c r="C216" s="13" t="s">
        <v>295</v>
      </c>
      <c r="D216" s="13" t="s">
        <v>8</v>
      </c>
      <c r="E216" s="40" t="s">
        <v>291</v>
      </c>
      <c r="F216" s="13">
        <v>3</v>
      </c>
      <c r="G216" s="13" t="s">
        <v>218</v>
      </c>
      <c r="H216" s="14">
        <v>1</v>
      </c>
      <c r="I216" s="20">
        <v>1</v>
      </c>
      <c r="J216" s="5"/>
      <c r="K216" s="14"/>
      <c r="L216" s="20">
        <v>1</v>
      </c>
      <c r="M216" s="16"/>
      <c r="N216" s="14"/>
      <c r="O216" s="20">
        <v>1</v>
      </c>
      <c r="P216" s="17"/>
      <c r="Q216" s="18">
        <f t="shared" si="123"/>
        <v>1</v>
      </c>
      <c r="R216" s="18">
        <f t="shared" si="124"/>
        <v>3</v>
      </c>
      <c r="S216" s="21">
        <f t="shared" si="125"/>
        <v>0.33333333333333331</v>
      </c>
      <c r="T216" s="19">
        <f t="shared" si="127"/>
        <v>0.33333333333333331</v>
      </c>
      <c r="U216" s="18"/>
    </row>
    <row r="217" spans="1:21" s="6" customFormat="1" ht="15.75" customHeight="1" x14ac:dyDescent="0.3">
      <c r="A217" s="13">
        <v>214</v>
      </c>
      <c r="B217" s="39" t="s">
        <v>245</v>
      </c>
      <c r="C217" s="13" t="s">
        <v>295</v>
      </c>
      <c r="D217" s="13" t="s">
        <v>8</v>
      </c>
      <c r="E217" s="40" t="s">
        <v>292</v>
      </c>
      <c r="F217" s="41">
        <v>1</v>
      </c>
      <c r="G217" s="13" t="s">
        <v>17</v>
      </c>
      <c r="H217" s="14">
        <v>154579</v>
      </c>
      <c r="I217" s="14">
        <v>154579</v>
      </c>
      <c r="J217" s="5"/>
      <c r="K217" s="14"/>
      <c r="L217" s="14"/>
      <c r="M217" s="16"/>
      <c r="N217" s="14"/>
      <c r="O217" s="14"/>
      <c r="P217" s="17"/>
      <c r="Q217" s="18">
        <f t="shared" si="123"/>
        <v>154579</v>
      </c>
      <c r="R217" s="18">
        <f t="shared" si="124"/>
        <v>154579</v>
      </c>
      <c r="S217" s="19">
        <f t="shared" ref="S217:S223" si="128">+Q217/R217</f>
        <v>1</v>
      </c>
      <c r="T217" s="19">
        <f t="shared" ref="T217:T218" si="129">+S217/F217</f>
        <v>1</v>
      </c>
      <c r="U217" s="18"/>
    </row>
    <row r="218" spans="1:21" s="6" customFormat="1" x14ac:dyDescent="0.3">
      <c r="A218" s="13">
        <v>215</v>
      </c>
      <c r="B218" s="39" t="s">
        <v>245</v>
      </c>
      <c r="C218" s="13" t="s">
        <v>295</v>
      </c>
      <c r="D218" s="13" t="s">
        <v>8</v>
      </c>
      <c r="E218" s="40" t="s">
        <v>293</v>
      </c>
      <c r="F218" s="41">
        <v>0.66</v>
      </c>
      <c r="G218" s="13" t="s">
        <v>17</v>
      </c>
      <c r="H218" s="20">
        <v>0</v>
      </c>
      <c r="I218" s="20">
        <v>0</v>
      </c>
      <c r="J218" s="194" t="s">
        <v>2384</v>
      </c>
      <c r="K218" s="20">
        <v>0</v>
      </c>
      <c r="L218" s="20">
        <v>0</v>
      </c>
      <c r="M218" s="16" t="s">
        <v>2384</v>
      </c>
      <c r="N218" s="20">
        <v>0</v>
      </c>
      <c r="O218" s="20">
        <v>0</v>
      </c>
      <c r="P218" s="17" t="s">
        <v>2384</v>
      </c>
      <c r="Q218" s="18">
        <f t="shared" si="123"/>
        <v>0</v>
      </c>
      <c r="R218" s="18">
        <f t="shared" si="124"/>
        <v>0</v>
      </c>
      <c r="S218" s="19" t="e">
        <f t="shared" si="128"/>
        <v>#DIV/0!</v>
      </c>
      <c r="T218" s="19" t="e">
        <f t="shared" si="129"/>
        <v>#DIV/0!</v>
      </c>
      <c r="U218" s="18"/>
    </row>
    <row r="219" spans="1:21" s="6" customFormat="1" ht="15.75" customHeight="1" x14ac:dyDescent="0.3">
      <c r="A219" s="13">
        <v>216</v>
      </c>
      <c r="B219" s="39" t="s">
        <v>245</v>
      </c>
      <c r="C219" s="13" t="s">
        <v>295</v>
      </c>
      <c r="D219" s="13" t="s">
        <v>8</v>
      </c>
      <c r="E219" s="40" t="s">
        <v>294</v>
      </c>
      <c r="F219" s="13">
        <v>480</v>
      </c>
      <c r="G219" s="13" t="s">
        <v>218</v>
      </c>
      <c r="H219" s="14">
        <v>66</v>
      </c>
      <c r="I219" s="20">
        <v>40</v>
      </c>
      <c r="J219" s="5"/>
      <c r="K219" s="14"/>
      <c r="L219" s="20">
        <v>40</v>
      </c>
      <c r="M219" s="16"/>
      <c r="N219" s="14"/>
      <c r="O219" s="20">
        <v>40</v>
      </c>
      <c r="P219" s="17"/>
      <c r="Q219" s="18">
        <f t="shared" si="123"/>
        <v>66</v>
      </c>
      <c r="R219" s="18">
        <f t="shared" si="124"/>
        <v>120</v>
      </c>
      <c r="S219" s="21">
        <f t="shared" si="128"/>
        <v>0.55000000000000004</v>
      </c>
      <c r="T219" s="19">
        <f t="shared" ref="T219:T223" si="130">+Q219/F219</f>
        <v>0.13750000000000001</v>
      </c>
      <c r="U219" s="18"/>
    </row>
    <row r="220" spans="1:21" s="6" customFormat="1" ht="15.75" customHeight="1" x14ac:dyDescent="0.3">
      <c r="A220" s="13">
        <v>217</v>
      </c>
      <c r="B220" s="39" t="s">
        <v>245</v>
      </c>
      <c r="C220" s="13" t="s">
        <v>300</v>
      </c>
      <c r="D220" s="13" t="s">
        <v>8</v>
      </c>
      <c r="E220" s="40" t="s">
        <v>296</v>
      </c>
      <c r="F220" s="13">
        <v>8</v>
      </c>
      <c r="G220" s="13" t="s">
        <v>301</v>
      </c>
      <c r="H220" s="14">
        <v>0</v>
      </c>
      <c r="I220" s="20">
        <v>1</v>
      </c>
      <c r="J220" s="5"/>
      <c r="K220" s="14"/>
      <c r="L220" s="20">
        <v>1</v>
      </c>
      <c r="M220" s="16"/>
      <c r="N220" s="14"/>
      <c r="O220" s="14"/>
      <c r="P220" s="17"/>
      <c r="Q220" s="18">
        <f t="shared" si="123"/>
        <v>0</v>
      </c>
      <c r="R220" s="18">
        <f t="shared" si="124"/>
        <v>2</v>
      </c>
      <c r="S220" s="21">
        <f t="shared" si="128"/>
        <v>0</v>
      </c>
      <c r="T220" s="19">
        <f t="shared" si="130"/>
        <v>0</v>
      </c>
      <c r="U220" s="18"/>
    </row>
    <row r="221" spans="1:21" s="6" customFormat="1" ht="15.75" customHeight="1" x14ac:dyDescent="0.3">
      <c r="A221" s="13">
        <v>218</v>
      </c>
      <c r="B221" s="39" t="s">
        <v>245</v>
      </c>
      <c r="C221" s="13" t="s">
        <v>300</v>
      </c>
      <c r="D221" s="13" t="s">
        <v>8</v>
      </c>
      <c r="E221" s="40" t="s">
        <v>297</v>
      </c>
      <c r="F221" s="13">
        <v>4</v>
      </c>
      <c r="G221" s="13" t="s">
        <v>301</v>
      </c>
      <c r="H221" s="14">
        <v>1</v>
      </c>
      <c r="I221" s="20">
        <v>1</v>
      </c>
      <c r="J221" s="5"/>
      <c r="K221" s="14"/>
      <c r="L221" s="14"/>
      <c r="M221" s="16"/>
      <c r="N221" s="14"/>
      <c r="O221" s="14"/>
      <c r="P221" s="17"/>
      <c r="Q221" s="18">
        <f t="shared" si="123"/>
        <v>1</v>
      </c>
      <c r="R221" s="18">
        <f t="shared" si="124"/>
        <v>1</v>
      </c>
      <c r="S221" s="21">
        <f t="shared" si="128"/>
        <v>1</v>
      </c>
      <c r="T221" s="19">
        <f t="shared" si="130"/>
        <v>0.25</v>
      </c>
      <c r="U221" s="18"/>
    </row>
    <row r="222" spans="1:21" s="6" customFormat="1" x14ac:dyDescent="0.3">
      <c r="A222" s="13">
        <v>219</v>
      </c>
      <c r="B222" s="39" t="s">
        <v>245</v>
      </c>
      <c r="C222" s="13" t="s">
        <v>300</v>
      </c>
      <c r="D222" s="13" t="s">
        <v>8</v>
      </c>
      <c r="E222" s="40" t="s">
        <v>298</v>
      </c>
      <c r="F222" s="13">
        <v>1</v>
      </c>
      <c r="G222" s="13" t="s">
        <v>301</v>
      </c>
      <c r="H222" s="14">
        <v>0</v>
      </c>
      <c r="I222" s="14">
        <v>0</v>
      </c>
      <c r="J222" s="194"/>
      <c r="K222" s="14"/>
      <c r="L222" s="14"/>
      <c r="M222" s="16"/>
      <c r="N222" s="14"/>
      <c r="O222" s="20">
        <v>1</v>
      </c>
      <c r="P222" s="17"/>
      <c r="Q222" s="18">
        <f t="shared" si="123"/>
        <v>0</v>
      </c>
      <c r="R222" s="18">
        <f t="shared" si="124"/>
        <v>1</v>
      </c>
      <c r="S222" s="21">
        <f t="shared" si="128"/>
        <v>0</v>
      </c>
      <c r="T222" s="19">
        <f t="shared" si="130"/>
        <v>0</v>
      </c>
      <c r="U222" s="18"/>
    </row>
    <row r="223" spans="1:21" s="6" customFormat="1" x14ac:dyDescent="0.3">
      <c r="A223" s="13">
        <v>220</v>
      </c>
      <c r="B223" s="39" t="s">
        <v>245</v>
      </c>
      <c r="C223" s="13" t="s">
        <v>300</v>
      </c>
      <c r="D223" s="13" t="s">
        <v>8</v>
      </c>
      <c r="E223" s="40" t="s">
        <v>299</v>
      </c>
      <c r="F223" s="13">
        <v>1</v>
      </c>
      <c r="G223" s="13" t="s">
        <v>302</v>
      </c>
      <c r="H223" s="20">
        <v>0</v>
      </c>
      <c r="I223" s="20">
        <v>0</v>
      </c>
      <c r="J223" s="194" t="s">
        <v>2384</v>
      </c>
      <c r="K223" s="20">
        <v>0</v>
      </c>
      <c r="L223" s="20">
        <v>0</v>
      </c>
      <c r="M223" s="16" t="s">
        <v>2384</v>
      </c>
      <c r="N223" s="20">
        <v>0</v>
      </c>
      <c r="O223" s="20">
        <v>0</v>
      </c>
      <c r="P223" s="17" t="s">
        <v>2384</v>
      </c>
      <c r="Q223" s="18">
        <f t="shared" si="123"/>
        <v>0</v>
      </c>
      <c r="R223" s="18">
        <f t="shared" si="124"/>
        <v>0</v>
      </c>
      <c r="S223" s="21" t="e">
        <f t="shared" si="128"/>
        <v>#DIV/0!</v>
      </c>
      <c r="T223" s="19">
        <f t="shared" si="130"/>
        <v>0</v>
      </c>
      <c r="U223" s="18"/>
    </row>
    <row r="224" spans="1:21" s="6" customFormat="1" ht="15.75" customHeight="1" x14ac:dyDescent="0.3">
      <c r="A224" s="13">
        <v>221</v>
      </c>
      <c r="B224" s="39" t="s">
        <v>245</v>
      </c>
      <c r="C224" s="13" t="s">
        <v>306</v>
      </c>
      <c r="D224" s="13" t="s">
        <v>8</v>
      </c>
      <c r="E224" s="40" t="s">
        <v>303</v>
      </c>
      <c r="F224" s="41">
        <v>1</v>
      </c>
      <c r="G224" s="13" t="s">
        <v>17</v>
      </c>
      <c r="H224" s="14">
        <v>29</v>
      </c>
      <c r="I224" s="14">
        <v>29</v>
      </c>
      <c r="J224" s="5"/>
      <c r="K224" s="14"/>
      <c r="L224" s="14"/>
      <c r="M224" s="16"/>
      <c r="N224" s="14"/>
      <c r="O224" s="14"/>
      <c r="P224" s="17"/>
      <c r="Q224" s="18">
        <f t="shared" ref="Q224:Q230" si="131">+H224+K224+N224</f>
        <v>29</v>
      </c>
      <c r="R224" s="18">
        <f t="shared" ref="R224:R230" si="132">+I224+L224+O224</f>
        <v>29</v>
      </c>
      <c r="S224" s="19">
        <f t="shared" ref="S224:S228" si="133">+Q224/R224</f>
        <v>1</v>
      </c>
      <c r="T224" s="19">
        <f t="shared" ref="T224:T226" si="134">+S224/F224</f>
        <v>1</v>
      </c>
      <c r="U224" s="18"/>
    </row>
    <row r="225" spans="1:21" s="6" customFormat="1" ht="15.75" customHeight="1" x14ac:dyDescent="0.3">
      <c r="A225" s="13">
        <v>222</v>
      </c>
      <c r="B225" s="39" t="s">
        <v>245</v>
      </c>
      <c r="C225" s="13" t="s">
        <v>306</v>
      </c>
      <c r="D225" s="13" t="s">
        <v>8</v>
      </c>
      <c r="E225" s="40" t="s">
        <v>304</v>
      </c>
      <c r="F225" s="41">
        <v>1</v>
      </c>
      <c r="G225" s="13" t="s">
        <v>17</v>
      </c>
      <c r="H225" s="14">
        <v>154</v>
      </c>
      <c r="I225" s="14">
        <v>154</v>
      </c>
      <c r="J225" s="5"/>
      <c r="K225" s="14"/>
      <c r="L225" s="14"/>
      <c r="M225" s="16"/>
      <c r="N225" s="14"/>
      <c r="O225" s="14"/>
      <c r="P225" s="17"/>
      <c r="Q225" s="18">
        <f t="shared" si="131"/>
        <v>154</v>
      </c>
      <c r="R225" s="18">
        <f t="shared" si="132"/>
        <v>154</v>
      </c>
      <c r="S225" s="19">
        <f t="shared" si="133"/>
        <v>1</v>
      </c>
      <c r="T225" s="19">
        <f t="shared" si="134"/>
        <v>1</v>
      </c>
      <c r="U225" s="18"/>
    </row>
    <row r="226" spans="1:21" s="6" customFormat="1" ht="15.75" customHeight="1" x14ac:dyDescent="0.3">
      <c r="A226" s="13">
        <v>223</v>
      </c>
      <c r="B226" s="39" t="s">
        <v>245</v>
      </c>
      <c r="C226" s="13" t="s">
        <v>306</v>
      </c>
      <c r="D226" s="13" t="s">
        <v>8</v>
      </c>
      <c r="E226" s="40" t="s">
        <v>305</v>
      </c>
      <c r="F226" s="41">
        <v>1</v>
      </c>
      <c r="G226" s="13" t="s">
        <v>17</v>
      </c>
      <c r="H226" s="14">
        <v>8</v>
      </c>
      <c r="I226" s="14">
        <v>8</v>
      </c>
      <c r="J226" s="5"/>
      <c r="K226" s="14"/>
      <c r="L226" s="14"/>
      <c r="M226" s="16"/>
      <c r="N226" s="14"/>
      <c r="O226" s="14"/>
      <c r="P226" s="17"/>
      <c r="Q226" s="18">
        <f t="shared" si="131"/>
        <v>8</v>
      </c>
      <c r="R226" s="18">
        <f t="shared" si="132"/>
        <v>8</v>
      </c>
      <c r="S226" s="19">
        <f t="shared" si="133"/>
        <v>1</v>
      </c>
      <c r="T226" s="19">
        <f t="shared" si="134"/>
        <v>1</v>
      </c>
      <c r="U226" s="18"/>
    </row>
    <row r="227" spans="1:21" s="6" customFormat="1" ht="15.75" customHeight="1" x14ac:dyDescent="0.3">
      <c r="A227" s="13">
        <v>224</v>
      </c>
      <c r="B227" s="39" t="s">
        <v>245</v>
      </c>
      <c r="C227" s="13" t="s">
        <v>311</v>
      </c>
      <c r="D227" s="13" t="s">
        <v>8</v>
      </c>
      <c r="E227" s="40" t="s">
        <v>307</v>
      </c>
      <c r="F227" s="13">
        <v>12</v>
      </c>
      <c r="G227" s="13" t="s">
        <v>312</v>
      </c>
      <c r="H227" s="14">
        <v>1</v>
      </c>
      <c r="I227" s="20">
        <v>1</v>
      </c>
      <c r="J227" s="5"/>
      <c r="K227" s="14"/>
      <c r="L227" s="20">
        <v>1</v>
      </c>
      <c r="M227" s="16"/>
      <c r="N227" s="14"/>
      <c r="O227" s="20">
        <v>1</v>
      </c>
      <c r="P227" s="17"/>
      <c r="Q227" s="18">
        <f t="shared" si="131"/>
        <v>1</v>
      </c>
      <c r="R227" s="18">
        <f t="shared" si="132"/>
        <v>3</v>
      </c>
      <c r="S227" s="21">
        <f t="shared" si="133"/>
        <v>0.33333333333333331</v>
      </c>
      <c r="T227" s="19">
        <f t="shared" ref="T227:T228" si="135">+Q227/F227</f>
        <v>8.3333333333333329E-2</v>
      </c>
      <c r="U227" s="18"/>
    </row>
    <row r="228" spans="1:21" s="6" customFormat="1" ht="15.75" customHeight="1" x14ac:dyDescent="0.3">
      <c r="A228" s="13">
        <v>225</v>
      </c>
      <c r="B228" s="39" t="s">
        <v>245</v>
      </c>
      <c r="C228" s="13" t="s">
        <v>311</v>
      </c>
      <c r="D228" s="13" t="s">
        <v>8</v>
      </c>
      <c r="E228" s="40" t="s">
        <v>308</v>
      </c>
      <c r="F228" s="13">
        <v>12</v>
      </c>
      <c r="G228" s="13" t="s">
        <v>312</v>
      </c>
      <c r="H228" s="14">
        <v>1</v>
      </c>
      <c r="I228" s="20">
        <v>1</v>
      </c>
      <c r="J228" s="5"/>
      <c r="K228" s="14"/>
      <c r="L228" s="20">
        <v>1</v>
      </c>
      <c r="M228" s="16"/>
      <c r="N228" s="14"/>
      <c r="O228" s="20">
        <v>1</v>
      </c>
      <c r="P228" s="17"/>
      <c r="Q228" s="18">
        <f t="shared" si="131"/>
        <v>1</v>
      </c>
      <c r="R228" s="18">
        <f t="shared" si="132"/>
        <v>3</v>
      </c>
      <c r="S228" s="21">
        <f t="shared" si="133"/>
        <v>0.33333333333333331</v>
      </c>
      <c r="T228" s="19">
        <f t="shared" si="135"/>
        <v>8.3333333333333329E-2</v>
      </c>
      <c r="U228" s="18"/>
    </row>
    <row r="229" spans="1:21" s="6" customFormat="1" x14ac:dyDescent="0.3">
      <c r="A229" s="13">
        <v>226</v>
      </c>
      <c r="B229" s="39" t="s">
        <v>245</v>
      </c>
      <c r="C229" s="13" t="s">
        <v>311</v>
      </c>
      <c r="D229" s="13" t="s">
        <v>8</v>
      </c>
      <c r="E229" s="40" t="s">
        <v>309</v>
      </c>
      <c r="F229" s="41">
        <v>1</v>
      </c>
      <c r="G229" s="13" t="s">
        <v>17</v>
      </c>
      <c r="H229" s="14">
        <v>0</v>
      </c>
      <c r="I229" s="14">
        <v>0</v>
      </c>
      <c r="J229" s="194"/>
      <c r="K229" s="14"/>
      <c r="L229" s="14"/>
      <c r="M229" s="16"/>
      <c r="N229" s="14"/>
      <c r="O229" s="14"/>
      <c r="P229" s="17"/>
      <c r="Q229" s="18">
        <f t="shared" si="131"/>
        <v>0</v>
      </c>
      <c r="R229" s="18">
        <f t="shared" si="132"/>
        <v>0</v>
      </c>
      <c r="S229" s="19" t="e">
        <f t="shared" ref="S229:S233" si="136">+Q229/R229</f>
        <v>#DIV/0!</v>
      </c>
      <c r="T229" s="19" t="e">
        <f t="shared" ref="T229:T233" si="137">+S229/F229</f>
        <v>#DIV/0!</v>
      </c>
      <c r="U229" s="18"/>
    </row>
    <row r="230" spans="1:21" s="6" customFormat="1" x14ac:dyDescent="0.3">
      <c r="A230" s="13">
        <v>227</v>
      </c>
      <c r="B230" s="39" t="s">
        <v>245</v>
      </c>
      <c r="C230" s="13" t="s">
        <v>311</v>
      </c>
      <c r="D230" s="13" t="s">
        <v>8</v>
      </c>
      <c r="E230" s="40" t="s">
        <v>310</v>
      </c>
      <c r="F230" s="41">
        <v>1</v>
      </c>
      <c r="G230" s="13" t="s">
        <v>17</v>
      </c>
      <c r="H230" s="160"/>
      <c r="I230" s="160"/>
      <c r="J230" s="194"/>
      <c r="K230" s="14"/>
      <c r="L230" s="14"/>
      <c r="M230" s="16"/>
      <c r="N230" s="14"/>
      <c r="O230" s="14"/>
      <c r="P230" s="17"/>
      <c r="Q230" s="18">
        <f t="shared" si="131"/>
        <v>0</v>
      </c>
      <c r="R230" s="18">
        <f t="shared" si="132"/>
        <v>0</v>
      </c>
      <c r="S230" s="19" t="e">
        <f t="shared" si="136"/>
        <v>#DIV/0!</v>
      </c>
      <c r="T230" s="19" t="e">
        <f t="shared" si="137"/>
        <v>#DIV/0!</v>
      </c>
      <c r="U230" s="18"/>
    </row>
    <row r="231" spans="1:21" s="6" customFormat="1" ht="15.75" customHeight="1" x14ac:dyDescent="0.3">
      <c r="A231" s="13">
        <v>228</v>
      </c>
      <c r="B231" s="39" t="s">
        <v>245</v>
      </c>
      <c r="C231" s="13" t="s">
        <v>316</v>
      </c>
      <c r="D231" s="13" t="s">
        <v>8</v>
      </c>
      <c r="E231" s="40" t="s">
        <v>313</v>
      </c>
      <c r="F231" s="41">
        <v>1</v>
      </c>
      <c r="G231" s="13" t="s">
        <v>17</v>
      </c>
      <c r="H231" s="160">
        <v>34</v>
      </c>
      <c r="I231" s="160">
        <v>41</v>
      </c>
      <c r="J231" s="5"/>
      <c r="K231" s="14"/>
      <c r="L231" s="14"/>
      <c r="M231" s="16"/>
      <c r="N231" s="14"/>
      <c r="O231" s="14"/>
      <c r="P231" s="17"/>
      <c r="Q231" s="18">
        <f t="shared" ref="Q231:Q236" si="138">+H231+K231+N231</f>
        <v>34</v>
      </c>
      <c r="R231" s="18">
        <f t="shared" ref="R231:R236" si="139">+I231+L231+O231</f>
        <v>41</v>
      </c>
      <c r="S231" s="19">
        <f t="shared" si="136"/>
        <v>0.82926829268292679</v>
      </c>
      <c r="T231" s="19">
        <f t="shared" si="137"/>
        <v>0.82926829268292679</v>
      </c>
      <c r="U231" s="18"/>
    </row>
    <row r="232" spans="1:21" s="6" customFormat="1" ht="15.75" customHeight="1" x14ac:dyDescent="0.3">
      <c r="A232" s="13">
        <v>229</v>
      </c>
      <c r="B232" s="39" t="s">
        <v>245</v>
      </c>
      <c r="C232" s="13" t="s">
        <v>316</v>
      </c>
      <c r="D232" s="13" t="s">
        <v>8</v>
      </c>
      <c r="E232" s="40" t="s">
        <v>314</v>
      </c>
      <c r="F232" s="41">
        <v>1</v>
      </c>
      <c r="G232" s="13" t="s">
        <v>17</v>
      </c>
      <c r="H232" s="160">
        <v>44</v>
      </c>
      <c r="I232" s="160">
        <v>75</v>
      </c>
      <c r="J232" s="5"/>
      <c r="K232" s="14"/>
      <c r="L232" s="14"/>
      <c r="M232" s="16"/>
      <c r="N232" s="14"/>
      <c r="O232" s="14"/>
      <c r="P232" s="17"/>
      <c r="Q232" s="18">
        <f t="shared" si="138"/>
        <v>44</v>
      </c>
      <c r="R232" s="18">
        <f t="shared" si="139"/>
        <v>75</v>
      </c>
      <c r="S232" s="19">
        <f t="shared" si="136"/>
        <v>0.58666666666666667</v>
      </c>
      <c r="T232" s="19">
        <f t="shared" si="137"/>
        <v>0.58666666666666667</v>
      </c>
      <c r="U232" s="18"/>
    </row>
    <row r="233" spans="1:21" s="6" customFormat="1" ht="15.75" customHeight="1" x14ac:dyDescent="0.3">
      <c r="A233" s="13">
        <v>230</v>
      </c>
      <c r="B233" s="39" t="s">
        <v>245</v>
      </c>
      <c r="C233" s="13" t="s">
        <v>316</v>
      </c>
      <c r="D233" s="13" t="s">
        <v>8</v>
      </c>
      <c r="E233" s="40" t="s">
        <v>315</v>
      </c>
      <c r="F233" s="41">
        <v>1</v>
      </c>
      <c r="G233" s="13" t="s">
        <v>17</v>
      </c>
      <c r="H233" s="14">
        <v>9</v>
      </c>
      <c r="I233" s="14">
        <v>9</v>
      </c>
      <c r="J233" s="5"/>
      <c r="K233" s="14"/>
      <c r="L233" s="14"/>
      <c r="M233" s="16"/>
      <c r="N233" s="14"/>
      <c r="O233" s="14"/>
      <c r="P233" s="17"/>
      <c r="Q233" s="18">
        <f t="shared" si="138"/>
        <v>9</v>
      </c>
      <c r="R233" s="18">
        <f t="shared" si="139"/>
        <v>9</v>
      </c>
      <c r="S233" s="19">
        <f t="shared" si="136"/>
        <v>1</v>
      </c>
      <c r="T233" s="19">
        <f t="shared" si="137"/>
        <v>1</v>
      </c>
      <c r="U233" s="18"/>
    </row>
    <row r="234" spans="1:21" s="6" customFormat="1" ht="15.75" customHeight="1" x14ac:dyDescent="0.3">
      <c r="A234" s="13">
        <v>231</v>
      </c>
      <c r="B234" s="39" t="s">
        <v>245</v>
      </c>
      <c r="C234" s="13" t="s">
        <v>34</v>
      </c>
      <c r="D234" s="13" t="s">
        <v>8</v>
      </c>
      <c r="E234" s="40" t="s">
        <v>27</v>
      </c>
      <c r="F234" s="13">
        <v>12</v>
      </c>
      <c r="G234" s="13" t="s">
        <v>35</v>
      </c>
      <c r="H234" s="14">
        <v>1</v>
      </c>
      <c r="I234" s="20">
        <v>1</v>
      </c>
      <c r="J234" s="5"/>
      <c r="K234" s="14"/>
      <c r="L234" s="20">
        <v>1</v>
      </c>
      <c r="M234" s="16"/>
      <c r="N234" s="14"/>
      <c r="O234" s="20">
        <v>1</v>
      </c>
      <c r="P234" s="17"/>
      <c r="Q234" s="18">
        <f t="shared" si="138"/>
        <v>1</v>
      </c>
      <c r="R234" s="18">
        <f t="shared" si="139"/>
        <v>3</v>
      </c>
      <c r="S234" s="21">
        <f>+Q234/R234</f>
        <v>0.33333333333333331</v>
      </c>
      <c r="T234" s="19">
        <f>+Q234/F234</f>
        <v>8.3333333333333329E-2</v>
      </c>
      <c r="U234" s="18"/>
    </row>
    <row r="235" spans="1:21" s="6" customFormat="1" ht="15.75" customHeight="1" x14ac:dyDescent="0.3">
      <c r="A235" s="13">
        <v>232</v>
      </c>
      <c r="B235" s="39" t="s">
        <v>245</v>
      </c>
      <c r="C235" s="13" t="s">
        <v>34</v>
      </c>
      <c r="D235" s="13" t="s">
        <v>8</v>
      </c>
      <c r="E235" s="40" t="s">
        <v>29</v>
      </c>
      <c r="F235" s="41">
        <v>1</v>
      </c>
      <c r="G235" s="13" t="s">
        <v>17</v>
      </c>
      <c r="H235" s="14">
        <v>889</v>
      </c>
      <c r="I235" s="14">
        <v>889</v>
      </c>
      <c r="J235" s="5"/>
      <c r="K235" s="14"/>
      <c r="L235" s="14"/>
      <c r="M235" s="16"/>
      <c r="N235" s="14"/>
      <c r="O235" s="14"/>
      <c r="P235" s="17"/>
      <c r="Q235" s="18">
        <f t="shared" si="138"/>
        <v>889</v>
      </c>
      <c r="R235" s="18">
        <f t="shared" si="139"/>
        <v>889</v>
      </c>
      <c r="S235" s="19">
        <f>+Q235/R235</f>
        <v>1</v>
      </c>
      <c r="T235" s="19">
        <f>+S235/F235</f>
        <v>1</v>
      </c>
      <c r="U235" s="18"/>
    </row>
    <row r="236" spans="1:21" s="6" customFormat="1" x14ac:dyDescent="0.3">
      <c r="A236" s="13">
        <v>233</v>
      </c>
      <c r="B236" s="39" t="s">
        <v>245</v>
      </c>
      <c r="C236" s="13" t="s">
        <v>34</v>
      </c>
      <c r="D236" s="13" t="s">
        <v>8</v>
      </c>
      <c r="E236" s="40" t="s">
        <v>317</v>
      </c>
      <c r="F236" s="13">
        <v>1</v>
      </c>
      <c r="G236" s="13" t="s">
        <v>36</v>
      </c>
      <c r="H236" s="20">
        <v>0</v>
      </c>
      <c r="I236" s="20">
        <v>0</v>
      </c>
      <c r="J236" s="194" t="s">
        <v>2384</v>
      </c>
      <c r="K236" s="20">
        <v>0</v>
      </c>
      <c r="L236" s="20">
        <v>0</v>
      </c>
      <c r="M236" s="16" t="s">
        <v>2384</v>
      </c>
      <c r="N236" s="20">
        <v>0</v>
      </c>
      <c r="O236" s="20">
        <v>0</v>
      </c>
      <c r="P236" s="17" t="s">
        <v>2384</v>
      </c>
      <c r="Q236" s="18">
        <f t="shared" si="138"/>
        <v>0</v>
      </c>
      <c r="R236" s="18">
        <f t="shared" si="139"/>
        <v>0</v>
      </c>
      <c r="S236" s="21" t="e">
        <f>+Q236/R236</f>
        <v>#DIV/0!</v>
      </c>
      <c r="T236" s="19">
        <f>+Q236/F236</f>
        <v>0</v>
      </c>
      <c r="U236" s="18"/>
    </row>
    <row r="237" spans="1:21" s="6" customFormat="1" x14ac:dyDescent="0.3">
      <c r="A237" s="13">
        <v>234</v>
      </c>
      <c r="B237" s="39" t="s">
        <v>322</v>
      </c>
      <c r="C237" s="13" t="s">
        <v>323</v>
      </c>
      <c r="D237" s="13" t="s">
        <v>8</v>
      </c>
      <c r="E237" s="40" t="s">
        <v>318</v>
      </c>
      <c r="F237" s="41">
        <v>1</v>
      </c>
      <c r="G237" s="13" t="s">
        <v>17</v>
      </c>
      <c r="H237" s="160">
        <v>54</v>
      </c>
      <c r="I237" s="160">
        <v>31</v>
      </c>
      <c r="J237" s="194"/>
      <c r="K237" s="14"/>
      <c r="L237" s="14"/>
      <c r="M237" s="16"/>
      <c r="N237" s="14"/>
      <c r="O237" s="14"/>
      <c r="P237" s="17"/>
      <c r="Q237" s="18">
        <f t="shared" ref="Q237:Q259" si="140">+H237+K237+N237</f>
        <v>54</v>
      </c>
      <c r="R237" s="18">
        <f t="shared" ref="R237:R259" si="141">+I237+L237+O237</f>
        <v>31</v>
      </c>
      <c r="S237" s="19">
        <f t="shared" ref="S237:S258" si="142">+Q237/R237</f>
        <v>1.7419354838709677</v>
      </c>
      <c r="T237" s="19">
        <f t="shared" ref="T237:T258" si="143">+S237/F237</f>
        <v>1.7419354838709677</v>
      </c>
      <c r="U237" s="18"/>
    </row>
    <row r="238" spans="1:21" s="6" customFormat="1" x14ac:dyDescent="0.3">
      <c r="A238" s="13">
        <v>235</v>
      </c>
      <c r="B238" s="39" t="s">
        <v>322</v>
      </c>
      <c r="C238" s="13" t="s">
        <v>323</v>
      </c>
      <c r="D238" s="13" t="s">
        <v>8</v>
      </c>
      <c r="E238" s="40" t="s">
        <v>319</v>
      </c>
      <c r="F238" s="41">
        <v>1</v>
      </c>
      <c r="G238" s="13" t="s">
        <v>17</v>
      </c>
      <c r="H238" s="14">
        <v>4</v>
      </c>
      <c r="I238" s="14">
        <v>4</v>
      </c>
      <c r="J238" s="194"/>
      <c r="K238" s="14"/>
      <c r="L238" s="14"/>
      <c r="M238" s="16"/>
      <c r="N238" s="14"/>
      <c r="O238" s="14"/>
      <c r="P238" s="17"/>
      <c r="Q238" s="18">
        <f t="shared" si="140"/>
        <v>4</v>
      </c>
      <c r="R238" s="18">
        <f t="shared" si="141"/>
        <v>4</v>
      </c>
      <c r="S238" s="19">
        <f t="shared" si="142"/>
        <v>1</v>
      </c>
      <c r="T238" s="19">
        <f t="shared" si="143"/>
        <v>1</v>
      </c>
      <c r="U238" s="18"/>
    </row>
    <row r="239" spans="1:21" s="6" customFormat="1" x14ac:dyDescent="0.3">
      <c r="A239" s="13">
        <v>236</v>
      </c>
      <c r="B239" s="39" t="s">
        <v>322</v>
      </c>
      <c r="C239" s="13" t="s">
        <v>323</v>
      </c>
      <c r="D239" s="13" t="s">
        <v>8</v>
      </c>
      <c r="E239" s="40" t="s">
        <v>320</v>
      </c>
      <c r="F239" s="41">
        <v>1</v>
      </c>
      <c r="G239" s="13" t="s">
        <v>17</v>
      </c>
      <c r="H239" s="14">
        <v>47</v>
      </c>
      <c r="I239" s="14">
        <v>47</v>
      </c>
      <c r="J239" s="194"/>
      <c r="K239" s="14"/>
      <c r="L239" s="14"/>
      <c r="M239" s="16"/>
      <c r="N239" s="14"/>
      <c r="O239" s="14"/>
      <c r="P239" s="17"/>
      <c r="Q239" s="18">
        <f t="shared" si="140"/>
        <v>47</v>
      </c>
      <c r="R239" s="18">
        <f t="shared" si="141"/>
        <v>47</v>
      </c>
      <c r="S239" s="19">
        <f t="shared" si="142"/>
        <v>1</v>
      </c>
      <c r="T239" s="19">
        <f t="shared" si="143"/>
        <v>1</v>
      </c>
      <c r="U239" s="18"/>
    </row>
    <row r="240" spans="1:21" s="6" customFormat="1" x14ac:dyDescent="0.3">
      <c r="A240" s="13">
        <v>237</v>
      </c>
      <c r="B240" s="39" t="s">
        <v>322</v>
      </c>
      <c r="C240" s="13" t="s">
        <v>323</v>
      </c>
      <c r="D240" s="13" t="s">
        <v>8</v>
      </c>
      <c r="E240" s="40" t="s">
        <v>321</v>
      </c>
      <c r="F240" s="41">
        <v>1</v>
      </c>
      <c r="G240" s="13" t="s">
        <v>17</v>
      </c>
      <c r="H240" s="14">
        <v>253</v>
      </c>
      <c r="I240" s="14">
        <v>253</v>
      </c>
      <c r="J240" s="194"/>
      <c r="K240" s="14"/>
      <c r="L240" s="14"/>
      <c r="M240" s="16"/>
      <c r="N240" s="14"/>
      <c r="O240" s="14"/>
      <c r="P240" s="17"/>
      <c r="Q240" s="18">
        <f t="shared" si="140"/>
        <v>253</v>
      </c>
      <c r="R240" s="18">
        <f t="shared" si="141"/>
        <v>253</v>
      </c>
      <c r="S240" s="19">
        <f t="shared" si="142"/>
        <v>1</v>
      </c>
      <c r="T240" s="19">
        <f t="shared" si="143"/>
        <v>1</v>
      </c>
      <c r="U240" s="18"/>
    </row>
    <row r="241" spans="1:21" s="6" customFormat="1" x14ac:dyDescent="0.3">
      <c r="A241" s="13">
        <v>238</v>
      </c>
      <c r="B241" s="39" t="s">
        <v>322</v>
      </c>
      <c r="C241" s="13" t="s">
        <v>325</v>
      </c>
      <c r="D241" s="13" t="s">
        <v>8</v>
      </c>
      <c r="E241" s="40" t="s">
        <v>324</v>
      </c>
      <c r="F241" s="41">
        <v>1</v>
      </c>
      <c r="G241" s="13" t="s">
        <v>17</v>
      </c>
      <c r="H241" s="14">
        <v>19</v>
      </c>
      <c r="I241" s="14">
        <v>19</v>
      </c>
      <c r="J241" s="194"/>
      <c r="K241" s="14"/>
      <c r="L241" s="14"/>
      <c r="M241" s="16"/>
      <c r="N241" s="14"/>
      <c r="O241" s="14"/>
      <c r="P241" s="17"/>
      <c r="Q241" s="18">
        <f t="shared" si="140"/>
        <v>19</v>
      </c>
      <c r="R241" s="18">
        <f t="shared" si="141"/>
        <v>19</v>
      </c>
      <c r="S241" s="19">
        <f t="shared" si="142"/>
        <v>1</v>
      </c>
      <c r="T241" s="19">
        <f t="shared" si="143"/>
        <v>1</v>
      </c>
      <c r="U241" s="18"/>
    </row>
    <row r="242" spans="1:21" s="6" customFormat="1" x14ac:dyDescent="0.3">
      <c r="A242" s="13">
        <v>239</v>
      </c>
      <c r="B242" s="39" t="s">
        <v>322</v>
      </c>
      <c r="C242" s="13" t="s">
        <v>327</v>
      </c>
      <c r="D242" s="13" t="s">
        <v>8</v>
      </c>
      <c r="E242" s="40" t="s">
        <v>326</v>
      </c>
      <c r="F242" s="41">
        <v>1</v>
      </c>
      <c r="G242" s="13" t="s">
        <v>17</v>
      </c>
      <c r="H242" s="14">
        <v>11</v>
      </c>
      <c r="I242" s="14">
        <v>11</v>
      </c>
      <c r="J242" s="194"/>
      <c r="K242" s="14"/>
      <c r="L242" s="14"/>
      <c r="M242" s="16"/>
      <c r="N242" s="14"/>
      <c r="O242" s="14"/>
      <c r="P242" s="17"/>
      <c r="Q242" s="18">
        <f t="shared" si="140"/>
        <v>11</v>
      </c>
      <c r="R242" s="18">
        <f t="shared" si="141"/>
        <v>11</v>
      </c>
      <c r="S242" s="19">
        <f t="shared" si="142"/>
        <v>1</v>
      </c>
      <c r="T242" s="19">
        <f t="shared" si="143"/>
        <v>1</v>
      </c>
      <c r="U242" s="18"/>
    </row>
    <row r="243" spans="1:21" s="6" customFormat="1" x14ac:dyDescent="0.3">
      <c r="A243" s="13">
        <v>240</v>
      </c>
      <c r="B243" s="39" t="s">
        <v>322</v>
      </c>
      <c r="C243" s="13" t="s">
        <v>331</v>
      </c>
      <c r="D243" s="13" t="s">
        <v>8</v>
      </c>
      <c r="E243" s="40" t="s">
        <v>328</v>
      </c>
      <c r="F243" s="41">
        <v>1</v>
      </c>
      <c r="G243" s="13" t="s">
        <v>17</v>
      </c>
      <c r="H243" s="14">
        <v>253</v>
      </c>
      <c r="I243" s="14">
        <v>253</v>
      </c>
      <c r="J243" s="5" t="s">
        <v>2577</v>
      </c>
      <c r="K243" s="14"/>
      <c r="L243" s="14"/>
      <c r="M243" s="16"/>
      <c r="N243" s="14"/>
      <c r="O243" s="14"/>
      <c r="P243" s="17"/>
      <c r="Q243" s="18">
        <f t="shared" si="140"/>
        <v>253</v>
      </c>
      <c r="R243" s="18">
        <f t="shared" si="141"/>
        <v>253</v>
      </c>
      <c r="S243" s="19">
        <f t="shared" si="142"/>
        <v>1</v>
      </c>
      <c r="T243" s="19">
        <f t="shared" si="143"/>
        <v>1</v>
      </c>
      <c r="U243" s="18"/>
    </row>
    <row r="244" spans="1:21" s="6" customFormat="1" x14ac:dyDescent="0.3">
      <c r="A244" s="13">
        <v>241</v>
      </c>
      <c r="B244" s="39" t="s">
        <v>322</v>
      </c>
      <c r="C244" s="13" t="s">
        <v>331</v>
      </c>
      <c r="D244" s="13" t="s">
        <v>8</v>
      </c>
      <c r="E244" s="40" t="s">
        <v>329</v>
      </c>
      <c r="F244" s="41">
        <v>1</v>
      </c>
      <c r="G244" s="13" t="s">
        <v>17</v>
      </c>
      <c r="H244" s="14">
        <v>1</v>
      </c>
      <c r="I244" s="14">
        <v>1</v>
      </c>
      <c r="J244" s="5" t="s">
        <v>2577</v>
      </c>
      <c r="K244" s="14"/>
      <c r="L244" s="14"/>
      <c r="M244" s="16"/>
      <c r="N244" s="14"/>
      <c r="O244" s="14"/>
      <c r="P244" s="17"/>
      <c r="Q244" s="18">
        <f t="shared" si="140"/>
        <v>1</v>
      </c>
      <c r="R244" s="18">
        <f t="shared" si="141"/>
        <v>1</v>
      </c>
      <c r="S244" s="19">
        <f t="shared" si="142"/>
        <v>1</v>
      </c>
      <c r="T244" s="19">
        <f t="shared" si="143"/>
        <v>1</v>
      </c>
      <c r="U244" s="18"/>
    </row>
    <row r="245" spans="1:21" s="6" customFormat="1" x14ac:dyDescent="0.3">
      <c r="A245" s="13">
        <v>242</v>
      </c>
      <c r="B245" s="39" t="s">
        <v>322</v>
      </c>
      <c r="C245" s="13" t="s">
        <v>331</v>
      </c>
      <c r="D245" s="13" t="s">
        <v>8</v>
      </c>
      <c r="E245" s="40" t="s">
        <v>330</v>
      </c>
      <c r="F245" s="41">
        <v>1</v>
      </c>
      <c r="G245" s="13" t="s">
        <v>17</v>
      </c>
      <c r="H245" s="160">
        <v>151</v>
      </c>
      <c r="I245" s="160">
        <v>253</v>
      </c>
      <c r="J245" s="5" t="s">
        <v>2577</v>
      </c>
      <c r="K245" s="14"/>
      <c r="L245" s="14"/>
      <c r="M245" s="16"/>
      <c r="N245" s="14"/>
      <c r="O245" s="14"/>
      <c r="P245" s="17"/>
      <c r="Q245" s="18">
        <f t="shared" si="140"/>
        <v>151</v>
      </c>
      <c r="R245" s="18">
        <f t="shared" si="141"/>
        <v>253</v>
      </c>
      <c r="S245" s="19">
        <f t="shared" si="142"/>
        <v>0.59683794466403162</v>
      </c>
      <c r="T245" s="19">
        <f t="shared" si="143"/>
        <v>0.59683794466403162</v>
      </c>
      <c r="U245" s="18"/>
    </row>
    <row r="246" spans="1:21" s="6" customFormat="1" x14ac:dyDescent="0.3">
      <c r="A246" s="13">
        <v>243</v>
      </c>
      <c r="B246" s="39" t="s">
        <v>322</v>
      </c>
      <c r="C246" s="13" t="s">
        <v>337</v>
      </c>
      <c r="D246" s="13" t="s">
        <v>8</v>
      </c>
      <c r="E246" s="40" t="s">
        <v>332</v>
      </c>
      <c r="F246" s="41">
        <v>1</v>
      </c>
      <c r="G246" s="13" t="s">
        <v>17</v>
      </c>
      <c r="H246" s="14">
        <v>111</v>
      </c>
      <c r="I246" s="14">
        <v>31</v>
      </c>
      <c r="J246" s="194"/>
      <c r="K246" s="14"/>
      <c r="L246" s="14"/>
      <c r="M246" s="16"/>
      <c r="N246" s="14"/>
      <c r="O246" s="14"/>
      <c r="P246" s="17"/>
      <c r="Q246" s="18">
        <f t="shared" si="140"/>
        <v>111</v>
      </c>
      <c r="R246" s="18">
        <f t="shared" si="141"/>
        <v>31</v>
      </c>
      <c r="S246" s="19">
        <f t="shared" si="142"/>
        <v>3.5806451612903225</v>
      </c>
      <c r="T246" s="19">
        <f t="shared" si="143"/>
        <v>3.5806451612903225</v>
      </c>
      <c r="U246" s="18"/>
    </row>
    <row r="247" spans="1:21" s="6" customFormat="1" x14ac:dyDescent="0.3">
      <c r="A247" s="13">
        <v>244</v>
      </c>
      <c r="B247" s="39" t="s">
        <v>322</v>
      </c>
      <c r="C247" s="13" t="s">
        <v>337</v>
      </c>
      <c r="D247" s="13" t="s">
        <v>8</v>
      </c>
      <c r="E247" s="40" t="s">
        <v>333</v>
      </c>
      <c r="F247" s="41">
        <v>1</v>
      </c>
      <c r="G247" s="13" t="s">
        <v>17</v>
      </c>
      <c r="H247" s="160">
        <v>54</v>
      </c>
      <c r="I247" s="160">
        <v>31</v>
      </c>
      <c r="J247" s="194"/>
      <c r="K247" s="14"/>
      <c r="L247" s="14"/>
      <c r="M247" s="16"/>
      <c r="N247" s="14"/>
      <c r="O247" s="14"/>
      <c r="P247" s="17"/>
      <c r="Q247" s="18">
        <f t="shared" si="140"/>
        <v>54</v>
      </c>
      <c r="R247" s="18">
        <f t="shared" si="141"/>
        <v>31</v>
      </c>
      <c r="S247" s="19">
        <f t="shared" si="142"/>
        <v>1.7419354838709677</v>
      </c>
      <c r="T247" s="19">
        <f t="shared" si="143"/>
        <v>1.7419354838709677</v>
      </c>
      <c r="U247" s="18"/>
    </row>
    <row r="248" spans="1:21" s="6" customFormat="1" x14ac:dyDescent="0.3">
      <c r="A248" s="13">
        <v>245</v>
      </c>
      <c r="B248" s="39" t="s">
        <v>322</v>
      </c>
      <c r="C248" s="13" t="s">
        <v>337</v>
      </c>
      <c r="D248" s="13" t="s">
        <v>8</v>
      </c>
      <c r="E248" s="40" t="s">
        <v>334</v>
      </c>
      <c r="F248" s="41">
        <v>1</v>
      </c>
      <c r="G248" s="13" t="s">
        <v>17</v>
      </c>
      <c r="H248" s="160">
        <v>54</v>
      </c>
      <c r="I248" s="160">
        <v>31</v>
      </c>
      <c r="J248" s="194"/>
      <c r="K248" s="14"/>
      <c r="L248" s="14"/>
      <c r="M248" s="16"/>
      <c r="N248" s="14"/>
      <c r="O248" s="14"/>
      <c r="P248" s="17"/>
      <c r="Q248" s="18">
        <f t="shared" si="140"/>
        <v>54</v>
      </c>
      <c r="R248" s="18">
        <f t="shared" si="141"/>
        <v>31</v>
      </c>
      <c r="S248" s="19">
        <f t="shared" si="142"/>
        <v>1.7419354838709677</v>
      </c>
      <c r="T248" s="19">
        <f t="shared" si="143"/>
        <v>1.7419354838709677</v>
      </c>
      <c r="U248" s="18"/>
    </row>
    <row r="249" spans="1:21" s="6" customFormat="1" x14ac:dyDescent="0.3">
      <c r="A249" s="13">
        <v>246</v>
      </c>
      <c r="B249" s="39" t="s">
        <v>322</v>
      </c>
      <c r="C249" s="13" t="s">
        <v>337</v>
      </c>
      <c r="D249" s="13" t="s">
        <v>8</v>
      </c>
      <c r="E249" s="40" t="s">
        <v>335</v>
      </c>
      <c r="F249" s="41">
        <v>1</v>
      </c>
      <c r="G249" s="13" t="s">
        <v>17</v>
      </c>
      <c r="H249" s="160">
        <v>54</v>
      </c>
      <c r="I249" s="160">
        <v>31</v>
      </c>
      <c r="J249" s="194"/>
      <c r="K249" s="14"/>
      <c r="L249" s="14"/>
      <c r="M249" s="16"/>
      <c r="N249" s="14"/>
      <c r="O249" s="14"/>
      <c r="P249" s="17"/>
      <c r="Q249" s="18">
        <f t="shared" si="140"/>
        <v>54</v>
      </c>
      <c r="R249" s="18">
        <f t="shared" si="141"/>
        <v>31</v>
      </c>
      <c r="S249" s="19">
        <f t="shared" si="142"/>
        <v>1.7419354838709677</v>
      </c>
      <c r="T249" s="19">
        <f t="shared" si="143"/>
        <v>1.7419354838709677</v>
      </c>
      <c r="U249" s="18"/>
    </row>
    <row r="250" spans="1:21" s="6" customFormat="1" x14ac:dyDescent="0.3">
      <c r="A250" s="13">
        <v>247</v>
      </c>
      <c r="B250" s="39" t="s">
        <v>322</v>
      </c>
      <c r="C250" s="13" t="s">
        <v>337</v>
      </c>
      <c r="D250" s="13" t="s">
        <v>8</v>
      </c>
      <c r="E250" s="40" t="s">
        <v>336</v>
      </c>
      <c r="F250" s="41">
        <v>1</v>
      </c>
      <c r="G250" s="13" t="s">
        <v>17</v>
      </c>
      <c r="H250" s="160">
        <v>54</v>
      </c>
      <c r="I250" s="160">
        <v>31</v>
      </c>
      <c r="J250" s="194"/>
      <c r="K250" s="14"/>
      <c r="L250" s="14"/>
      <c r="M250" s="16"/>
      <c r="N250" s="14"/>
      <c r="O250" s="14"/>
      <c r="P250" s="17"/>
      <c r="Q250" s="18">
        <f t="shared" si="140"/>
        <v>54</v>
      </c>
      <c r="R250" s="18">
        <f t="shared" si="141"/>
        <v>31</v>
      </c>
      <c r="S250" s="19">
        <f t="shared" si="142"/>
        <v>1.7419354838709677</v>
      </c>
      <c r="T250" s="19">
        <f t="shared" si="143"/>
        <v>1.7419354838709677</v>
      </c>
      <c r="U250" s="18"/>
    </row>
    <row r="251" spans="1:21" s="6" customFormat="1" x14ac:dyDescent="0.3">
      <c r="A251" s="13">
        <v>248</v>
      </c>
      <c r="B251" s="39" t="s">
        <v>322</v>
      </c>
      <c r="C251" s="13" t="s">
        <v>344</v>
      </c>
      <c r="D251" s="13" t="s">
        <v>8</v>
      </c>
      <c r="E251" s="40" t="s">
        <v>338</v>
      </c>
      <c r="F251" s="41">
        <v>1</v>
      </c>
      <c r="G251" s="13" t="s">
        <v>17</v>
      </c>
      <c r="H251" s="14">
        <v>41</v>
      </c>
      <c r="I251" s="14">
        <v>41</v>
      </c>
      <c r="J251" s="5" t="s">
        <v>2582</v>
      </c>
      <c r="K251" s="14"/>
      <c r="L251" s="14"/>
      <c r="M251" s="16"/>
      <c r="N251" s="14"/>
      <c r="O251" s="14"/>
      <c r="P251" s="17"/>
      <c r="Q251" s="18">
        <f t="shared" si="140"/>
        <v>41</v>
      </c>
      <c r="R251" s="18">
        <f t="shared" si="141"/>
        <v>41</v>
      </c>
      <c r="S251" s="19">
        <f t="shared" si="142"/>
        <v>1</v>
      </c>
      <c r="T251" s="19">
        <f t="shared" si="143"/>
        <v>1</v>
      </c>
      <c r="U251" s="18"/>
    </row>
    <row r="252" spans="1:21" s="6" customFormat="1" x14ac:dyDescent="0.3">
      <c r="A252" s="13">
        <v>249</v>
      </c>
      <c r="B252" s="39" t="s">
        <v>322</v>
      </c>
      <c r="C252" s="13" t="s">
        <v>344</v>
      </c>
      <c r="D252" s="13" t="s">
        <v>8</v>
      </c>
      <c r="E252" s="40" t="s">
        <v>339</v>
      </c>
      <c r="F252" s="41">
        <v>1</v>
      </c>
      <c r="G252" s="13" t="s">
        <v>17</v>
      </c>
      <c r="H252" s="14">
        <v>47</v>
      </c>
      <c r="I252" s="14">
        <v>47</v>
      </c>
      <c r="J252" s="5" t="s">
        <v>2583</v>
      </c>
      <c r="K252" s="14"/>
      <c r="L252" s="14"/>
      <c r="M252" s="16"/>
      <c r="N252" s="14"/>
      <c r="O252" s="14"/>
      <c r="P252" s="17"/>
      <c r="Q252" s="18">
        <f t="shared" si="140"/>
        <v>47</v>
      </c>
      <c r="R252" s="18">
        <f t="shared" si="141"/>
        <v>47</v>
      </c>
      <c r="S252" s="19">
        <f t="shared" si="142"/>
        <v>1</v>
      </c>
      <c r="T252" s="19">
        <f t="shared" si="143"/>
        <v>1</v>
      </c>
      <c r="U252" s="18"/>
    </row>
    <row r="253" spans="1:21" s="6" customFormat="1" x14ac:dyDescent="0.3">
      <c r="A253" s="13">
        <v>250</v>
      </c>
      <c r="B253" s="39" t="s">
        <v>322</v>
      </c>
      <c r="C253" s="13" t="s">
        <v>344</v>
      </c>
      <c r="D253" s="13" t="s">
        <v>8</v>
      </c>
      <c r="E253" s="40" t="s">
        <v>340</v>
      </c>
      <c r="F253" s="41">
        <v>1</v>
      </c>
      <c r="G253" s="13" t="s">
        <v>17</v>
      </c>
      <c r="H253" s="14">
        <v>47</v>
      </c>
      <c r="I253" s="14">
        <v>47</v>
      </c>
      <c r="J253" s="5" t="s">
        <v>2584</v>
      </c>
      <c r="K253" s="14"/>
      <c r="L253" s="14"/>
      <c r="M253" s="16"/>
      <c r="N253" s="14"/>
      <c r="O253" s="14"/>
      <c r="P253" s="17"/>
      <c r="Q253" s="18">
        <f t="shared" si="140"/>
        <v>47</v>
      </c>
      <c r="R253" s="18">
        <f t="shared" si="141"/>
        <v>47</v>
      </c>
      <c r="S253" s="19">
        <f t="shared" si="142"/>
        <v>1</v>
      </c>
      <c r="T253" s="19">
        <f t="shared" si="143"/>
        <v>1</v>
      </c>
      <c r="U253" s="18"/>
    </row>
    <row r="254" spans="1:21" s="6" customFormat="1" x14ac:dyDescent="0.3">
      <c r="A254" s="13">
        <v>251</v>
      </c>
      <c r="B254" s="39" t="s">
        <v>322</v>
      </c>
      <c r="C254" s="13" t="s">
        <v>344</v>
      </c>
      <c r="D254" s="13" t="s">
        <v>8</v>
      </c>
      <c r="E254" s="40" t="s">
        <v>341</v>
      </c>
      <c r="F254" s="41">
        <v>1</v>
      </c>
      <c r="G254" s="13" t="s">
        <v>17</v>
      </c>
      <c r="H254" s="14">
        <v>282</v>
      </c>
      <c r="I254" s="14">
        <v>282</v>
      </c>
      <c r="J254" s="5" t="s">
        <v>2585</v>
      </c>
      <c r="K254" s="14"/>
      <c r="L254" s="14"/>
      <c r="M254" s="16"/>
      <c r="N254" s="14"/>
      <c r="O254" s="14"/>
      <c r="P254" s="17"/>
      <c r="Q254" s="18">
        <f t="shared" si="140"/>
        <v>282</v>
      </c>
      <c r="R254" s="18">
        <f t="shared" si="141"/>
        <v>282</v>
      </c>
      <c r="S254" s="19">
        <f t="shared" si="142"/>
        <v>1</v>
      </c>
      <c r="T254" s="19">
        <f t="shared" si="143"/>
        <v>1</v>
      </c>
      <c r="U254" s="18"/>
    </row>
    <row r="255" spans="1:21" s="6" customFormat="1" x14ac:dyDescent="0.3">
      <c r="A255" s="13">
        <v>252</v>
      </c>
      <c r="B255" s="39" t="s">
        <v>322</v>
      </c>
      <c r="C255" s="13" t="s">
        <v>344</v>
      </c>
      <c r="D255" s="13" t="s">
        <v>8</v>
      </c>
      <c r="E255" s="40" t="s">
        <v>342</v>
      </c>
      <c r="F255" s="41">
        <v>1</v>
      </c>
      <c r="G255" s="13" t="s">
        <v>17</v>
      </c>
      <c r="H255" s="14">
        <v>165</v>
      </c>
      <c r="I255" s="14">
        <v>165</v>
      </c>
      <c r="J255" s="5" t="s">
        <v>2586</v>
      </c>
      <c r="K255" s="14"/>
      <c r="L255" s="14"/>
      <c r="M255" s="16"/>
      <c r="N255" s="14"/>
      <c r="O255" s="14"/>
      <c r="P255" s="17"/>
      <c r="Q255" s="18">
        <f t="shared" si="140"/>
        <v>165</v>
      </c>
      <c r="R255" s="18">
        <f t="shared" si="141"/>
        <v>165</v>
      </c>
      <c r="S255" s="19">
        <f t="shared" si="142"/>
        <v>1</v>
      </c>
      <c r="T255" s="19">
        <f t="shared" si="143"/>
        <v>1</v>
      </c>
      <c r="U255" s="18"/>
    </row>
    <row r="256" spans="1:21" s="6" customFormat="1" x14ac:dyDescent="0.3">
      <c r="A256" s="13">
        <v>253</v>
      </c>
      <c r="B256" s="39" t="s">
        <v>322</v>
      </c>
      <c r="C256" s="13" t="s">
        <v>344</v>
      </c>
      <c r="D256" s="13" t="s">
        <v>8</v>
      </c>
      <c r="E256" s="40" t="s">
        <v>343</v>
      </c>
      <c r="F256" s="41">
        <v>1</v>
      </c>
      <c r="G256" s="13" t="s">
        <v>17</v>
      </c>
      <c r="H256" s="14">
        <v>0</v>
      </c>
      <c r="I256" s="14">
        <v>0</v>
      </c>
      <c r="J256" s="5" t="s">
        <v>2587</v>
      </c>
      <c r="K256" s="14"/>
      <c r="L256" s="14"/>
      <c r="M256" s="16"/>
      <c r="N256" s="14"/>
      <c r="O256" s="14"/>
      <c r="P256" s="17"/>
      <c r="Q256" s="18">
        <f t="shared" si="140"/>
        <v>0</v>
      </c>
      <c r="R256" s="18">
        <f t="shared" si="141"/>
        <v>0</v>
      </c>
      <c r="S256" s="19" t="e">
        <f t="shared" si="142"/>
        <v>#DIV/0!</v>
      </c>
      <c r="T256" s="19" t="e">
        <f t="shared" si="143"/>
        <v>#DIV/0!</v>
      </c>
      <c r="U256" s="18"/>
    </row>
    <row r="257" spans="1:21" s="6" customFormat="1" x14ac:dyDescent="0.3">
      <c r="A257" s="13">
        <v>254</v>
      </c>
      <c r="B257" s="39" t="s">
        <v>322</v>
      </c>
      <c r="C257" s="13" t="s">
        <v>348</v>
      </c>
      <c r="D257" s="13" t="s">
        <v>8</v>
      </c>
      <c r="E257" s="40" t="s">
        <v>345</v>
      </c>
      <c r="F257" s="41">
        <v>1</v>
      </c>
      <c r="G257" s="13" t="s">
        <v>17</v>
      </c>
      <c r="H257" s="14">
        <v>228</v>
      </c>
      <c r="I257" s="14">
        <v>228</v>
      </c>
      <c r="J257" s="5" t="s">
        <v>2576</v>
      </c>
      <c r="K257" s="14"/>
      <c r="L257" s="14"/>
      <c r="M257" s="16"/>
      <c r="N257" s="14"/>
      <c r="O257" s="14"/>
      <c r="P257" s="17"/>
      <c r="Q257" s="18">
        <f t="shared" si="140"/>
        <v>228</v>
      </c>
      <c r="R257" s="18">
        <f t="shared" si="141"/>
        <v>228</v>
      </c>
      <c r="S257" s="19">
        <f t="shared" si="142"/>
        <v>1</v>
      </c>
      <c r="T257" s="19">
        <f t="shared" si="143"/>
        <v>1</v>
      </c>
      <c r="U257" s="18"/>
    </row>
    <row r="258" spans="1:21" s="6" customFormat="1" x14ac:dyDescent="0.3">
      <c r="A258" s="13">
        <v>255</v>
      </c>
      <c r="B258" s="39" t="s">
        <v>322</v>
      </c>
      <c r="C258" s="13" t="s">
        <v>348</v>
      </c>
      <c r="D258" s="13" t="s">
        <v>8</v>
      </c>
      <c r="E258" s="40" t="s">
        <v>346</v>
      </c>
      <c r="F258" s="41">
        <v>1</v>
      </c>
      <c r="G258" s="13" t="s">
        <v>17</v>
      </c>
      <c r="H258" s="14">
        <v>15</v>
      </c>
      <c r="I258" s="14">
        <v>15</v>
      </c>
      <c r="J258" s="5" t="s">
        <v>2576</v>
      </c>
      <c r="K258" s="14"/>
      <c r="L258" s="14"/>
      <c r="M258" s="16"/>
      <c r="N258" s="14"/>
      <c r="O258" s="14"/>
      <c r="P258" s="17"/>
      <c r="Q258" s="18">
        <f t="shared" si="140"/>
        <v>15</v>
      </c>
      <c r="R258" s="18">
        <f t="shared" si="141"/>
        <v>15</v>
      </c>
      <c r="S258" s="19">
        <f t="shared" si="142"/>
        <v>1</v>
      </c>
      <c r="T258" s="19">
        <f t="shared" si="143"/>
        <v>1</v>
      </c>
      <c r="U258" s="18"/>
    </row>
    <row r="259" spans="1:21" s="6" customFormat="1" ht="15.75" customHeight="1" x14ac:dyDescent="0.3">
      <c r="A259" s="13">
        <v>256</v>
      </c>
      <c r="B259" s="39" t="s">
        <v>322</v>
      </c>
      <c r="C259" s="13" t="s">
        <v>348</v>
      </c>
      <c r="D259" s="13" t="s">
        <v>8</v>
      </c>
      <c r="E259" s="40" t="s">
        <v>347</v>
      </c>
      <c r="F259" s="13">
        <v>12</v>
      </c>
      <c r="G259" s="13" t="s">
        <v>349</v>
      </c>
      <c r="H259" s="14">
        <v>1</v>
      </c>
      <c r="I259" s="20">
        <v>1</v>
      </c>
      <c r="J259" s="5"/>
      <c r="K259" s="14"/>
      <c r="L259" s="20">
        <v>1</v>
      </c>
      <c r="M259" s="16"/>
      <c r="N259" s="14"/>
      <c r="O259" s="20">
        <v>1</v>
      </c>
      <c r="P259" s="17"/>
      <c r="Q259" s="18">
        <f t="shared" si="140"/>
        <v>1</v>
      </c>
      <c r="R259" s="18">
        <f t="shared" si="141"/>
        <v>3</v>
      </c>
      <c r="S259" s="21">
        <f>+Q259/R259</f>
        <v>0.33333333333333331</v>
      </c>
      <c r="T259" s="19">
        <f>+Q259/F259</f>
        <v>8.3333333333333329E-2</v>
      </c>
      <c r="U259" s="18"/>
    </row>
    <row r="260" spans="1:21" s="6" customFormat="1" x14ac:dyDescent="0.3">
      <c r="A260" s="13">
        <v>257</v>
      </c>
      <c r="B260" s="39" t="s">
        <v>322</v>
      </c>
      <c r="C260" s="13" t="s">
        <v>354</v>
      </c>
      <c r="D260" s="13" t="s">
        <v>8</v>
      </c>
      <c r="E260" s="40" t="s">
        <v>350</v>
      </c>
      <c r="F260" s="41">
        <v>1</v>
      </c>
      <c r="G260" s="13" t="s">
        <v>17</v>
      </c>
      <c r="H260" s="14">
        <v>16</v>
      </c>
      <c r="I260" s="14">
        <v>16</v>
      </c>
      <c r="J260" s="5" t="s">
        <v>2572</v>
      </c>
      <c r="K260" s="14"/>
      <c r="L260" s="14"/>
      <c r="M260" s="16"/>
      <c r="N260" s="14"/>
      <c r="O260" s="14"/>
      <c r="P260" s="17"/>
      <c r="Q260" s="18">
        <f t="shared" ref="Q260:Q283" si="144">+H260+K260+N260</f>
        <v>16</v>
      </c>
      <c r="R260" s="18">
        <f t="shared" ref="R260:R283" si="145">+I260+L260+O260</f>
        <v>16</v>
      </c>
      <c r="S260" s="19">
        <f t="shared" ref="S260:S283" si="146">+Q260/R260</f>
        <v>1</v>
      </c>
      <c r="T260" s="19">
        <f t="shared" ref="T260:T271" si="147">+S260/F260</f>
        <v>1</v>
      </c>
      <c r="U260" s="18"/>
    </row>
    <row r="261" spans="1:21" s="6" customFormat="1" x14ac:dyDescent="0.3">
      <c r="A261" s="13">
        <v>258</v>
      </c>
      <c r="B261" s="39" t="s">
        <v>322</v>
      </c>
      <c r="C261" s="13" t="s">
        <v>354</v>
      </c>
      <c r="D261" s="13" t="s">
        <v>8</v>
      </c>
      <c r="E261" s="40" t="s">
        <v>351</v>
      </c>
      <c r="F261" s="41">
        <v>1</v>
      </c>
      <c r="G261" s="13" t="s">
        <v>17</v>
      </c>
      <c r="H261" s="14">
        <v>31</v>
      </c>
      <c r="I261" s="14">
        <v>31</v>
      </c>
      <c r="J261" s="5" t="s">
        <v>2573</v>
      </c>
      <c r="K261" s="14"/>
      <c r="L261" s="14"/>
      <c r="M261" s="16"/>
      <c r="N261" s="14"/>
      <c r="O261" s="14"/>
      <c r="P261" s="17"/>
      <c r="Q261" s="18">
        <f t="shared" si="144"/>
        <v>31</v>
      </c>
      <c r="R261" s="18">
        <f t="shared" si="145"/>
        <v>31</v>
      </c>
      <c r="S261" s="19">
        <f t="shared" si="146"/>
        <v>1</v>
      </c>
      <c r="T261" s="19">
        <f t="shared" si="147"/>
        <v>1</v>
      </c>
      <c r="U261" s="18"/>
    </row>
    <row r="262" spans="1:21" s="6" customFormat="1" x14ac:dyDescent="0.3">
      <c r="A262" s="13">
        <v>259</v>
      </c>
      <c r="B262" s="39" t="s">
        <v>322</v>
      </c>
      <c r="C262" s="13" t="s">
        <v>354</v>
      </c>
      <c r="D262" s="13" t="s">
        <v>8</v>
      </c>
      <c r="E262" s="40" t="s">
        <v>352</v>
      </c>
      <c r="F262" s="41">
        <v>1</v>
      </c>
      <c r="G262" s="13" t="s">
        <v>17</v>
      </c>
      <c r="H262" s="14">
        <v>2</v>
      </c>
      <c r="I262" s="14">
        <v>2</v>
      </c>
      <c r="J262" s="5" t="s">
        <v>2574</v>
      </c>
      <c r="K262" s="14"/>
      <c r="L262" s="14"/>
      <c r="M262" s="16"/>
      <c r="N262" s="14"/>
      <c r="O262" s="14"/>
      <c r="P262" s="17"/>
      <c r="Q262" s="18">
        <f t="shared" si="144"/>
        <v>2</v>
      </c>
      <c r="R262" s="18">
        <f t="shared" si="145"/>
        <v>2</v>
      </c>
      <c r="S262" s="19">
        <f t="shared" si="146"/>
        <v>1</v>
      </c>
      <c r="T262" s="19">
        <f t="shared" si="147"/>
        <v>1</v>
      </c>
      <c r="U262" s="18"/>
    </row>
    <row r="263" spans="1:21" s="6" customFormat="1" x14ac:dyDescent="0.3">
      <c r="A263" s="13">
        <v>260</v>
      </c>
      <c r="B263" s="39" t="s">
        <v>322</v>
      </c>
      <c r="C263" s="13" t="s">
        <v>354</v>
      </c>
      <c r="D263" s="13" t="s">
        <v>8</v>
      </c>
      <c r="E263" s="40" t="s">
        <v>353</v>
      </c>
      <c r="F263" s="41">
        <v>1</v>
      </c>
      <c r="G263" s="13" t="s">
        <v>17</v>
      </c>
      <c r="H263" s="14">
        <v>9</v>
      </c>
      <c r="I263" s="14">
        <v>9</v>
      </c>
      <c r="J263" s="5" t="s">
        <v>2575</v>
      </c>
      <c r="K263" s="14"/>
      <c r="L263" s="14"/>
      <c r="M263" s="16"/>
      <c r="N263" s="14"/>
      <c r="O263" s="14"/>
      <c r="P263" s="17"/>
      <c r="Q263" s="18">
        <f t="shared" si="144"/>
        <v>9</v>
      </c>
      <c r="R263" s="18">
        <f t="shared" si="145"/>
        <v>9</v>
      </c>
      <c r="S263" s="19">
        <f t="shared" si="146"/>
        <v>1</v>
      </c>
      <c r="T263" s="19">
        <f t="shared" si="147"/>
        <v>1</v>
      </c>
      <c r="U263" s="18"/>
    </row>
    <row r="264" spans="1:21" s="6" customFormat="1" x14ac:dyDescent="0.3">
      <c r="A264" s="13">
        <v>261</v>
      </c>
      <c r="B264" s="39" t="s">
        <v>322</v>
      </c>
      <c r="C264" s="13" t="s">
        <v>363</v>
      </c>
      <c r="D264" s="13" t="s">
        <v>8</v>
      </c>
      <c r="E264" s="40" t="s">
        <v>355</v>
      </c>
      <c r="F264" s="41">
        <v>1</v>
      </c>
      <c r="G264" s="13" t="s">
        <v>17</v>
      </c>
      <c r="H264" s="42">
        <v>3025</v>
      </c>
      <c r="I264" s="42">
        <v>3025</v>
      </c>
      <c r="J264" s="203" t="s">
        <v>2578</v>
      </c>
      <c r="K264" s="14"/>
      <c r="L264" s="14"/>
      <c r="M264" s="16"/>
      <c r="N264" s="14"/>
      <c r="O264" s="14"/>
      <c r="P264" s="17"/>
      <c r="Q264" s="18">
        <f t="shared" si="144"/>
        <v>3025</v>
      </c>
      <c r="R264" s="18">
        <f t="shared" si="145"/>
        <v>3025</v>
      </c>
      <c r="S264" s="19">
        <f t="shared" si="146"/>
        <v>1</v>
      </c>
      <c r="T264" s="19">
        <f t="shared" si="147"/>
        <v>1</v>
      </c>
      <c r="U264" s="18"/>
    </row>
    <row r="265" spans="1:21" s="6" customFormat="1" x14ac:dyDescent="0.3">
      <c r="A265" s="13">
        <v>262</v>
      </c>
      <c r="B265" s="39" t="s">
        <v>322</v>
      </c>
      <c r="C265" s="13" t="s">
        <v>363</v>
      </c>
      <c r="D265" s="13" t="s">
        <v>8</v>
      </c>
      <c r="E265" s="40" t="s">
        <v>356</v>
      </c>
      <c r="F265" s="41">
        <v>1</v>
      </c>
      <c r="G265" s="13" t="s">
        <v>17</v>
      </c>
      <c r="H265" s="42">
        <v>3014</v>
      </c>
      <c r="I265" s="42">
        <v>3014</v>
      </c>
      <c r="J265" s="203" t="s">
        <v>2579</v>
      </c>
      <c r="K265" s="14"/>
      <c r="L265" s="14"/>
      <c r="M265" s="16"/>
      <c r="N265" s="14"/>
      <c r="O265" s="14"/>
      <c r="P265" s="17"/>
      <c r="Q265" s="18">
        <f t="shared" si="144"/>
        <v>3014</v>
      </c>
      <c r="R265" s="18">
        <f t="shared" si="145"/>
        <v>3014</v>
      </c>
      <c r="S265" s="19">
        <f t="shared" si="146"/>
        <v>1</v>
      </c>
      <c r="T265" s="19">
        <f t="shared" si="147"/>
        <v>1</v>
      </c>
      <c r="U265" s="18"/>
    </row>
    <row r="266" spans="1:21" s="6" customFormat="1" x14ac:dyDescent="0.3">
      <c r="A266" s="13">
        <v>263</v>
      </c>
      <c r="B266" s="39" t="s">
        <v>322</v>
      </c>
      <c r="C266" s="13" t="s">
        <v>363</v>
      </c>
      <c r="D266" s="13" t="s">
        <v>8</v>
      </c>
      <c r="E266" s="40" t="s">
        <v>357</v>
      </c>
      <c r="F266" s="41">
        <v>1</v>
      </c>
      <c r="G266" s="13" t="s">
        <v>17</v>
      </c>
      <c r="H266" s="42">
        <v>1533</v>
      </c>
      <c r="I266" s="42">
        <v>1533</v>
      </c>
      <c r="J266" s="203" t="s">
        <v>2579</v>
      </c>
      <c r="K266" s="14"/>
      <c r="L266" s="14"/>
      <c r="M266" s="16"/>
      <c r="N266" s="14"/>
      <c r="O266" s="14"/>
      <c r="P266" s="17"/>
      <c r="Q266" s="18">
        <f t="shared" si="144"/>
        <v>1533</v>
      </c>
      <c r="R266" s="18">
        <f t="shared" si="145"/>
        <v>1533</v>
      </c>
      <c r="S266" s="19">
        <f t="shared" si="146"/>
        <v>1</v>
      </c>
      <c r="T266" s="19">
        <f t="shared" si="147"/>
        <v>1</v>
      </c>
      <c r="U266" s="18"/>
    </row>
    <row r="267" spans="1:21" s="6" customFormat="1" x14ac:dyDescent="0.3">
      <c r="A267" s="13">
        <v>264</v>
      </c>
      <c r="B267" s="39" t="s">
        <v>322</v>
      </c>
      <c r="C267" s="13" t="s">
        <v>363</v>
      </c>
      <c r="D267" s="13" t="s">
        <v>8</v>
      </c>
      <c r="E267" s="40" t="s">
        <v>358</v>
      </c>
      <c r="F267" s="41">
        <v>1</v>
      </c>
      <c r="G267" s="13" t="s">
        <v>17</v>
      </c>
      <c r="H267" s="42">
        <v>458</v>
      </c>
      <c r="I267" s="42">
        <v>458</v>
      </c>
      <c r="J267" s="203" t="s">
        <v>2579</v>
      </c>
      <c r="K267" s="14"/>
      <c r="L267" s="14"/>
      <c r="M267" s="16"/>
      <c r="N267" s="14"/>
      <c r="O267" s="14"/>
      <c r="P267" s="17"/>
      <c r="Q267" s="18">
        <f t="shared" si="144"/>
        <v>458</v>
      </c>
      <c r="R267" s="18">
        <f t="shared" si="145"/>
        <v>458</v>
      </c>
      <c r="S267" s="19">
        <f t="shared" si="146"/>
        <v>1</v>
      </c>
      <c r="T267" s="19">
        <f t="shared" si="147"/>
        <v>1</v>
      </c>
      <c r="U267" s="18"/>
    </row>
    <row r="268" spans="1:21" s="6" customFormat="1" x14ac:dyDescent="0.3">
      <c r="A268" s="13">
        <v>265</v>
      </c>
      <c r="B268" s="39" t="s">
        <v>322</v>
      </c>
      <c r="C268" s="13" t="s">
        <v>363</v>
      </c>
      <c r="D268" s="13" t="s">
        <v>8</v>
      </c>
      <c r="E268" s="40" t="s">
        <v>359</v>
      </c>
      <c r="F268" s="41">
        <v>1</v>
      </c>
      <c r="G268" s="13" t="s">
        <v>17</v>
      </c>
      <c r="H268" s="42">
        <v>778</v>
      </c>
      <c r="I268" s="42">
        <v>778</v>
      </c>
      <c r="J268" s="203" t="s">
        <v>2579</v>
      </c>
      <c r="K268" s="14"/>
      <c r="L268" s="14"/>
      <c r="M268" s="16"/>
      <c r="N268" s="14"/>
      <c r="O268" s="14"/>
      <c r="P268" s="17"/>
      <c r="Q268" s="18">
        <f t="shared" si="144"/>
        <v>778</v>
      </c>
      <c r="R268" s="18">
        <f t="shared" si="145"/>
        <v>778</v>
      </c>
      <c r="S268" s="19">
        <f t="shared" si="146"/>
        <v>1</v>
      </c>
      <c r="T268" s="19">
        <f t="shared" si="147"/>
        <v>1</v>
      </c>
      <c r="U268" s="18"/>
    </row>
    <row r="269" spans="1:21" s="6" customFormat="1" x14ac:dyDescent="0.3">
      <c r="A269" s="13">
        <v>266</v>
      </c>
      <c r="B269" s="39" t="s">
        <v>322</v>
      </c>
      <c r="C269" s="13" t="s">
        <v>363</v>
      </c>
      <c r="D269" s="13" t="s">
        <v>8</v>
      </c>
      <c r="E269" s="40" t="s">
        <v>360</v>
      </c>
      <c r="F269" s="41">
        <v>1</v>
      </c>
      <c r="G269" s="13" t="s">
        <v>17</v>
      </c>
      <c r="H269" s="42">
        <v>959</v>
      </c>
      <c r="I269" s="42">
        <v>959</v>
      </c>
      <c r="J269" s="203" t="s">
        <v>2579</v>
      </c>
      <c r="K269" s="14"/>
      <c r="L269" s="14"/>
      <c r="M269" s="16"/>
      <c r="N269" s="14"/>
      <c r="O269" s="14"/>
      <c r="P269" s="17"/>
      <c r="Q269" s="18">
        <f t="shared" si="144"/>
        <v>959</v>
      </c>
      <c r="R269" s="18">
        <f t="shared" si="145"/>
        <v>959</v>
      </c>
      <c r="S269" s="19">
        <f t="shared" si="146"/>
        <v>1</v>
      </c>
      <c r="T269" s="19">
        <f t="shared" si="147"/>
        <v>1</v>
      </c>
      <c r="U269" s="18"/>
    </row>
    <row r="270" spans="1:21" s="6" customFormat="1" x14ac:dyDescent="0.3">
      <c r="A270" s="13">
        <v>267</v>
      </c>
      <c r="B270" s="39" t="s">
        <v>322</v>
      </c>
      <c r="C270" s="13" t="s">
        <v>363</v>
      </c>
      <c r="D270" s="13" t="s">
        <v>8</v>
      </c>
      <c r="E270" s="40" t="s">
        <v>361</v>
      </c>
      <c r="F270" s="41">
        <v>1</v>
      </c>
      <c r="G270" s="13" t="s">
        <v>17</v>
      </c>
      <c r="H270" s="42">
        <v>162</v>
      </c>
      <c r="I270" s="42">
        <v>162</v>
      </c>
      <c r="J270" s="203" t="s">
        <v>2580</v>
      </c>
      <c r="K270" s="14"/>
      <c r="L270" s="14"/>
      <c r="M270" s="16"/>
      <c r="N270" s="14"/>
      <c r="O270" s="14"/>
      <c r="P270" s="17"/>
      <c r="Q270" s="18">
        <f t="shared" si="144"/>
        <v>162</v>
      </c>
      <c r="R270" s="18">
        <f t="shared" si="145"/>
        <v>162</v>
      </c>
      <c r="S270" s="19">
        <f t="shared" si="146"/>
        <v>1</v>
      </c>
      <c r="T270" s="19">
        <f t="shared" si="147"/>
        <v>1</v>
      </c>
      <c r="U270" s="18"/>
    </row>
    <row r="271" spans="1:21" s="6" customFormat="1" x14ac:dyDescent="0.3">
      <c r="A271" s="13">
        <v>268</v>
      </c>
      <c r="B271" s="39" t="s">
        <v>322</v>
      </c>
      <c r="C271" s="13" t="s">
        <v>363</v>
      </c>
      <c r="D271" s="13" t="s">
        <v>8</v>
      </c>
      <c r="E271" s="40" t="s">
        <v>362</v>
      </c>
      <c r="F271" s="41">
        <v>1</v>
      </c>
      <c r="G271" s="13" t="s">
        <v>17</v>
      </c>
      <c r="H271" s="42">
        <v>34</v>
      </c>
      <c r="I271" s="42">
        <v>34</v>
      </c>
      <c r="J271" s="203" t="s">
        <v>2581</v>
      </c>
      <c r="K271" s="14"/>
      <c r="L271" s="14"/>
      <c r="M271" s="16"/>
      <c r="N271" s="14"/>
      <c r="O271" s="14"/>
      <c r="P271" s="17"/>
      <c r="Q271" s="18">
        <f t="shared" si="144"/>
        <v>34</v>
      </c>
      <c r="R271" s="18">
        <f t="shared" si="145"/>
        <v>34</v>
      </c>
      <c r="S271" s="19">
        <f t="shared" si="146"/>
        <v>1</v>
      </c>
      <c r="T271" s="19">
        <f t="shared" si="147"/>
        <v>1</v>
      </c>
      <c r="U271" s="18"/>
    </row>
    <row r="272" spans="1:21" s="6" customFormat="1" x14ac:dyDescent="0.3">
      <c r="A272" s="13">
        <v>269</v>
      </c>
      <c r="B272" s="39" t="s">
        <v>322</v>
      </c>
      <c r="C272" s="13" t="s">
        <v>372</v>
      </c>
      <c r="D272" s="13" t="s">
        <v>8</v>
      </c>
      <c r="E272" s="40" t="s">
        <v>364</v>
      </c>
      <c r="F272" s="13">
        <v>4</v>
      </c>
      <c r="G272" s="13" t="s">
        <v>49</v>
      </c>
      <c r="H272" s="20">
        <v>0</v>
      </c>
      <c r="I272" s="20">
        <v>0</v>
      </c>
      <c r="J272" s="194" t="s">
        <v>2384</v>
      </c>
      <c r="K272" s="20">
        <v>0</v>
      </c>
      <c r="L272" s="20">
        <v>0</v>
      </c>
      <c r="M272" s="16" t="s">
        <v>2384</v>
      </c>
      <c r="N272" s="14"/>
      <c r="O272" s="20">
        <v>1</v>
      </c>
      <c r="P272" s="17"/>
      <c r="Q272" s="18">
        <f t="shared" si="144"/>
        <v>0</v>
      </c>
      <c r="R272" s="18">
        <f t="shared" si="145"/>
        <v>1</v>
      </c>
      <c r="S272" s="21">
        <f t="shared" si="146"/>
        <v>0</v>
      </c>
      <c r="T272" s="19">
        <f t="shared" ref="T272:T283" si="148">+Q272/F272</f>
        <v>0</v>
      </c>
      <c r="U272" s="18"/>
    </row>
    <row r="273" spans="1:21" s="6" customFormat="1" x14ac:dyDescent="0.3">
      <c r="A273" s="13">
        <v>270</v>
      </c>
      <c r="B273" s="39" t="s">
        <v>322</v>
      </c>
      <c r="C273" s="13" t="s">
        <v>372</v>
      </c>
      <c r="D273" s="13" t="s">
        <v>8</v>
      </c>
      <c r="E273" s="40" t="s">
        <v>365</v>
      </c>
      <c r="F273" s="13">
        <v>4</v>
      </c>
      <c r="G273" s="13" t="s">
        <v>373</v>
      </c>
      <c r="H273" s="20">
        <v>0</v>
      </c>
      <c r="I273" s="20">
        <v>0</v>
      </c>
      <c r="J273" s="194" t="s">
        <v>2384</v>
      </c>
      <c r="K273" s="20">
        <v>0</v>
      </c>
      <c r="L273" s="20">
        <v>0</v>
      </c>
      <c r="M273" s="16" t="s">
        <v>2384</v>
      </c>
      <c r="N273" s="14"/>
      <c r="O273" s="20">
        <v>1</v>
      </c>
      <c r="P273" s="17"/>
      <c r="Q273" s="18">
        <f t="shared" si="144"/>
        <v>0</v>
      </c>
      <c r="R273" s="18">
        <f t="shared" si="145"/>
        <v>1</v>
      </c>
      <c r="S273" s="21">
        <f t="shared" si="146"/>
        <v>0</v>
      </c>
      <c r="T273" s="19">
        <f t="shared" si="148"/>
        <v>0</v>
      </c>
      <c r="U273" s="18"/>
    </row>
    <row r="274" spans="1:21" s="6" customFormat="1" x14ac:dyDescent="0.3">
      <c r="A274" s="13">
        <v>271</v>
      </c>
      <c r="B274" s="39" t="s">
        <v>322</v>
      </c>
      <c r="C274" s="13" t="s">
        <v>372</v>
      </c>
      <c r="D274" s="13" t="s">
        <v>8</v>
      </c>
      <c r="E274" s="40" t="s">
        <v>366</v>
      </c>
      <c r="F274" s="13">
        <v>4</v>
      </c>
      <c r="G274" s="13" t="s">
        <v>373</v>
      </c>
      <c r="H274" s="20">
        <v>0</v>
      </c>
      <c r="I274" s="20">
        <v>0</v>
      </c>
      <c r="J274" s="194" t="s">
        <v>2384</v>
      </c>
      <c r="K274" s="20">
        <v>0</v>
      </c>
      <c r="L274" s="20">
        <v>0</v>
      </c>
      <c r="M274" s="16" t="s">
        <v>2384</v>
      </c>
      <c r="N274" s="14"/>
      <c r="O274" s="20">
        <v>1</v>
      </c>
      <c r="P274" s="17"/>
      <c r="Q274" s="18">
        <f t="shared" si="144"/>
        <v>0</v>
      </c>
      <c r="R274" s="18">
        <f t="shared" si="145"/>
        <v>1</v>
      </c>
      <c r="S274" s="21">
        <f t="shared" si="146"/>
        <v>0</v>
      </c>
      <c r="T274" s="19">
        <f t="shared" si="148"/>
        <v>0</v>
      </c>
      <c r="U274" s="18"/>
    </row>
    <row r="275" spans="1:21" s="6" customFormat="1" x14ac:dyDescent="0.3">
      <c r="A275" s="13">
        <v>272</v>
      </c>
      <c r="B275" s="39" t="s">
        <v>322</v>
      </c>
      <c r="C275" s="13" t="s">
        <v>372</v>
      </c>
      <c r="D275" s="13" t="s">
        <v>8</v>
      </c>
      <c r="E275" s="40" t="s">
        <v>367</v>
      </c>
      <c r="F275" s="13">
        <v>4</v>
      </c>
      <c r="G275" s="13" t="s">
        <v>45</v>
      </c>
      <c r="H275" s="20">
        <v>0</v>
      </c>
      <c r="I275" s="20">
        <v>0</v>
      </c>
      <c r="J275" s="194" t="s">
        <v>2384</v>
      </c>
      <c r="K275" s="20">
        <v>0</v>
      </c>
      <c r="L275" s="20">
        <v>0</v>
      </c>
      <c r="M275" s="16" t="s">
        <v>2384</v>
      </c>
      <c r="N275" s="14"/>
      <c r="O275" s="20">
        <v>1</v>
      </c>
      <c r="P275" s="17"/>
      <c r="Q275" s="18">
        <f t="shared" si="144"/>
        <v>0</v>
      </c>
      <c r="R275" s="18">
        <f t="shared" si="145"/>
        <v>1</v>
      </c>
      <c r="S275" s="21">
        <f t="shared" si="146"/>
        <v>0</v>
      </c>
      <c r="T275" s="19">
        <f t="shared" si="148"/>
        <v>0</v>
      </c>
      <c r="U275" s="18"/>
    </row>
    <row r="276" spans="1:21" s="6" customFormat="1" x14ac:dyDescent="0.3">
      <c r="A276" s="13">
        <v>273</v>
      </c>
      <c r="B276" s="39" t="s">
        <v>322</v>
      </c>
      <c r="C276" s="13" t="s">
        <v>372</v>
      </c>
      <c r="D276" s="13" t="s">
        <v>8</v>
      </c>
      <c r="E276" s="40" t="s">
        <v>368</v>
      </c>
      <c r="F276" s="13">
        <v>4</v>
      </c>
      <c r="G276" s="13" t="s">
        <v>45</v>
      </c>
      <c r="H276" s="20">
        <v>0</v>
      </c>
      <c r="I276" s="20">
        <v>0</v>
      </c>
      <c r="J276" s="194" t="s">
        <v>2384</v>
      </c>
      <c r="K276" s="20">
        <v>0</v>
      </c>
      <c r="L276" s="20">
        <v>0</v>
      </c>
      <c r="M276" s="16" t="s">
        <v>2384</v>
      </c>
      <c r="N276" s="14"/>
      <c r="O276" s="20">
        <v>1</v>
      </c>
      <c r="P276" s="17"/>
      <c r="Q276" s="18">
        <f t="shared" si="144"/>
        <v>0</v>
      </c>
      <c r="R276" s="18">
        <f t="shared" si="145"/>
        <v>1</v>
      </c>
      <c r="S276" s="21">
        <f t="shared" si="146"/>
        <v>0</v>
      </c>
      <c r="T276" s="19">
        <f t="shared" si="148"/>
        <v>0</v>
      </c>
      <c r="U276" s="18"/>
    </row>
    <row r="277" spans="1:21" s="6" customFormat="1" x14ac:dyDescent="0.3">
      <c r="A277" s="13">
        <v>274</v>
      </c>
      <c r="B277" s="39" t="s">
        <v>322</v>
      </c>
      <c r="C277" s="13" t="s">
        <v>372</v>
      </c>
      <c r="D277" s="13" t="s">
        <v>8</v>
      </c>
      <c r="E277" s="40" t="s">
        <v>369</v>
      </c>
      <c r="F277" s="13">
        <v>4</v>
      </c>
      <c r="G277" s="13" t="s">
        <v>45</v>
      </c>
      <c r="H277" s="20">
        <v>0</v>
      </c>
      <c r="I277" s="20">
        <v>0</v>
      </c>
      <c r="J277" s="194" t="s">
        <v>2384</v>
      </c>
      <c r="K277" s="20">
        <v>0</v>
      </c>
      <c r="L277" s="20">
        <v>0</v>
      </c>
      <c r="M277" s="16" t="s">
        <v>2384</v>
      </c>
      <c r="N277" s="14"/>
      <c r="O277" s="20">
        <v>1</v>
      </c>
      <c r="P277" s="17"/>
      <c r="Q277" s="18">
        <f t="shared" si="144"/>
        <v>0</v>
      </c>
      <c r="R277" s="18">
        <f t="shared" si="145"/>
        <v>1</v>
      </c>
      <c r="S277" s="21">
        <f t="shared" si="146"/>
        <v>0</v>
      </c>
      <c r="T277" s="19">
        <f t="shared" si="148"/>
        <v>0</v>
      </c>
      <c r="U277" s="18"/>
    </row>
    <row r="278" spans="1:21" s="6" customFormat="1" ht="15.75" customHeight="1" x14ac:dyDescent="0.3">
      <c r="A278" s="13">
        <v>275</v>
      </c>
      <c r="B278" s="39" t="s">
        <v>322</v>
      </c>
      <c r="C278" s="13" t="s">
        <v>372</v>
      </c>
      <c r="D278" s="13" t="s">
        <v>8</v>
      </c>
      <c r="E278" s="40" t="s">
        <v>370</v>
      </c>
      <c r="F278" s="13">
        <v>1</v>
      </c>
      <c r="G278" s="13" t="s">
        <v>36</v>
      </c>
      <c r="H278" s="14"/>
      <c r="I278" s="20">
        <v>1</v>
      </c>
      <c r="J278" s="5"/>
      <c r="K278" s="20">
        <v>0</v>
      </c>
      <c r="L278" s="20">
        <v>0</v>
      </c>
      <c r="M278" s="16" t="s">
        <v>2384</v>
      </c>
      <c r="N278" s="20">
        <v>0</v>
      </c>
      <c r="O278" s="20">
        <v>0</v>
      </c>
      <c r="P278" s="17" t="s">
        <v>2384</v>
      </c>
      <c r="Q278" s="18">
        <f t="shared" si="144"/>
        <v>0</v>
      </c>
      <c r="R278" s="18">
        <f t="shared" si="145"/>
        <v>1</v>
      </c>
      <c r="S278" s="21">
        <f t="shared" si="146"/>
        <v>0</v>
      </c>
      <c r="T278" s="19">
        <f t="shared" si="148"/>
        <v>0</v>
      </c>
      <c r="U278" s="18"/>
    </row>
    <row r="279" spans="1:21" s="6" customFormat="1" x14ac:dyDescent="0.3">
      <c r="A279" s="13">
        <v>276</v>
      </c>
      <c r="B279" s="39" t="s">
        <v>322</v>
      </c>
      <c r="C279" s="13" t="s">
        <v>372</v>
      </c>
      <c r="D279" s="13" t="s">
        <v>8</v>
      </c>
      <c r="E279" s="40" t="s">
        <v>371</v>
      </c>
      <c r="F279" s="13">
        <v>1</v>
      </c>
      <c r="G279" s="13" t="s">
        <v>36</v>
      </c>
      <c r="H279" s="20">
        <v>0</v>
      </c>
      <c r="I279" s="20">
        <v>0</v>
      </c>
      <c r="J279" s="194" t="s">
        <v>2384</v>
      </c>
      <c r="K279" s="20">
        <v>0</v>
      </c>
      <c r="L279" s="20">
        <v>0</v>
      </c>
      <c r="M279" s="16" t="s">
        <v>2384</v>
      </c>
      <c r="N279" s="20">
        <v>0</v>
      </c>
      <c r="O279" s="20">
        <v>0</v>
      </c>
      <c r="P279" s="17" t="s">
        <v>2384</v>
      </c>
      <c r="Q279" s="18">
        <f t="shared" si="144"/>
        <v>0</v>
      </c>
      <c r="R279" s="18">
        <f t="shared" si="145"/>
        <v>0</v>
      </c>
      <c r="S279" s="21" t="e">
        <f t="shared" si="146"/>
        <v>#DIV/0!</v>
      </c>
      <c r="T279" s="19">
        <f t="shared" si="148"/>
        <v>0</v>
      </c>
      <c r="U279" s="18"/>
    </row>
    <row r="280" spans="1:21" s="6" customFormat="1" ht="15.75" customHeight="1" x14ac:dyDescent="0.3">
      <c r="A280" s="13">
        <v>277</v>
      </c>
      <c r="B280" s="39" t="s">
        <v>322</v>
      </c>
      <c r="C280" s="13" t="s">
        <v>378</v>
      </c>
      <c r="D280" s="13" t="s">
        <v>8</v>
      </c>
      <c r="E280" s="40" t="s">
        <v>374</v>
      </c>
      <c r="F280" s="13">
        <v>12</v>
      </c>
      <c r="G280" s="13" t="s">
        <v>49</v>
      </c>
      <c r="H280" s="14">
        <v>1</v>
      </c>
      <c r="I280" s="20">
        <v>1</v>
      </c>
      <c r="J280" s="5"/>
      <c r="K280" s="14"/>
      <c r="L280" s="20">
        <v>1</v>
      </c>
      <c r="M280" s="16"/>
      <c r="N280" s="14"/>
      <c r="O280" s="20">
        <v>1</v>
      </c>
      <c r="P280" s="17"/>
      <c r="Q280" s="18">
        <f t="shared" si="144"/>
        <v>1</v>
      </c>
      <c r="R280" s="18">
        <f t="shared" si="145"/>
        <v>3</v>
      </c>
      <c r="S280" s="21">
        <f t="shared" si="146"/>
        <v>0.33333333333333331</v>
      </c>
      <c r="T280" s="19">
        <f t="shared" si="148"/>
        <v>8.3333333333333329E-2</v>
      </c>
      <c r="U280" s="18"/>
    </row>
    <row r="281" spans="1:21" s="6" customFormat="1" x14ac:dyDescent="0.3">
      <c r="A281" s="13">
        <v>278</v>
      </c>
      <c r="B281" s="39" t="s">
        <v>322</v>
      </c>
      <c r="C281" s="13" t="s">
        <v>378</v>
      </c>
      <c r="D281" s="13" t="s">
        <v>8</v>
      </c>
      <c r="E281" s="40" t="s">
        <v>375</v>
      </c>
      <c r="F281" s="13">
        <v>3</v>
      </c>
      <c r="G281" s="13" t="s">
        <v>379</v>
      </c>
      <c r="H281" s="20">
        <v>0</v>
      </c>
      <c r="I281" s="20">
        <v>0</v>
      </c>
      <c r="J281" s="194" t="s">
        <v>2384</v>
      </c>
      <c r="K281" s="20">
        <v>0</v>
      </c>
      <c r="L281" s="20">
        <v>0</v>
      </c>
      <c r="M281" s="16" t="s">
        <v>2384</v>
      </c>
      <c r="N281" s="20">
        <v>0</v>
      </c>
      <c r="O281" s="20">
        <v>0</v>
      </c>
      <c r="P281" s="17" t="s">
        <v>2384</v>
      </c>
      <c r="Q281" s="18">
        <f t="shared" si="144"/>
        <v>0</v>
      </c>
      <c r="R281" s="18">
        <f t="shared" si="145"/>
        <v>0</v>
      </c>
      <c r="S281" s="21" t="e">
        <f t="shared" si="146"/>
        <v>#DIV/0!</v>
      </c>
      <c r="T281" s="19">
        <f t="shared" si="148"/>
        <v>0</v>
      </c>
      <c r="U281" s="18"/>
    </row>
    <row r="282" spans="1:21" s="6" customFormat="1" x14ac:dyDescent="0.3">
      <c r="A282" s="13">
        <v>279</v>
      </c>
      <c r="B282" s="39" t="s">
        <v>322</v>
      </c>
      <c r="C282" s="13" t="s">
        <v>378</v>
      </c>
      <c r="D282" s="13" t="s">
        <v>8</v>
      </c>
      <c r="E282" s="40" t="s">
        <v>376</v>
      </c>
      <c r="F282" s="13">
        <v>6</v>
      </c>
      <c r="G282" s="13" t="s">
        <v>380</v>
      </c>
      <c r="H282" s="20">
        <v>0</v>
      </c>
      <c r="I282" s="20">
        <v>0</v>
      </c>
      <c r="J282" s="194" t="s">
        <v>2384</v>
      </c>
      <c r="K282" s="20">
        <v>0</v>
      </c>
      <c r="L282" s="20">
        <v>0</v>
      </c>
      <c r="M282" s="16" t="s">
        <v>2384</v>
      </c>
      <c r="N282" s="20">
        <v>0</v>
      </c>
      <c r="O282" s="20">
        <v>0</v>
      </c>
      <c r="P282" s="17" t="s">
        <v>2384</v>
      </c>
      <c r="Q282" s="18">
        <f t="shared" si="144"/>
        <v>0</v>
      </c>
      <c r="R282" s="18">
        <f t="shared" si="145"/>
        <v>0</v>
      </c>
      <c r="S282" s="21" t="e">
        <f t="shared" si="146"/>
        <v>#DIV/0!</v>
      </c>
      <c r="T282" s="19">
        <f t="shared" si="148"/>
        <v>0</v>
      </c>
      <c r="U282" s="18"/>
    </row>
    <row r="283" spans="1:21" s="6" customFormat="1" x14ac:dyDescent="0.3">
      <c r="A283" s="13">
        <v>280</v>
      </c>
      <c r="B283" s="39" t="s">
        <v>322</v>
      </c>
      <c r="C283" s="13" t="s">
        <v>378</v>
      </c>
      <c r="D283" s="13" t="s">
        <v>8</v>
      </c>
      <c r="E283" s="40" t="s">
        <v>377</v>
      </c>
      <c r="F283" s="13">
        <v>7</v>
      </c>
      <c r="G283" s="13" t="s">
        <v>381</v>
      </c>
      <c r="H283" s="20">
        <v>0</v>
      </c>
      <c r="I283" s="20">
        <v>0</v>
      </c>
      <c r="J283" s="194" t="s">
        <v>2384</v>
      </c>
      <c r="K283" s="20">
        <v>0</v>
      </c>
      <c r="L283" s="20">
        <v>0</v>
      </c>
      <c r="M283" s="16" t="s">
        <v>2384</v>
      </c>
      <c r="N283" s="14"/>
      <c r="O283" s="14"/>
      <c r="P283" s="17"/>
      <c r="Q283" s="18">
        <f t="shared" si="144"/>
        <v>0</v>
      </c>
      <c r="R283" s="18">
        <f t="shared" si="145"/>
        <v>0</v>
      </c>
      <c r="S283" s="21" t="e">
        <f t="shared" si="146"/>
        <v>#DIV/0!</v>
      </c>
      <c r="T283" s="19">
        <f t="shared" si="148"/>
        <v>0</v>
      </c>
      <c r="U283" s="18"/>
    </row>
    <row r="284" spans="1:21" s="6" customFormat="1" ht="15.75" customHeight="1" x14ac:dyDescent="0.3">
      <c r="A284" s="13">
        <v>281</v>
      </c>
      <c r="B284" s="39" t="s">
        <v>385</v>
      </c>
      <c r="C284" s="13" t="s">
        <v>386</v>
      </c>
      <c r="D284" s="13" t="s">
        <v>8</v>
      </c>
      <c r="E284" s="40" t="s">
        <v>382</v>
      </c>
      <c r="F284" s="41">
        <v>1</v>
      </c>
      <c r="G284" s="13" t="s">
        <v>17</v>
      </c>
      <c r="H284" s="14">
        <v>977</v>
      </c>
      <c r="I284" s="14">
        <v>977</v>
      </c>
      <c r="J284" s="5"/>
      <c r="K284" s="14"/>
      <c r="L284" s="14"/>
      <c r="M284" s="16"/>
      <c r="N284" s="14"/>
      <c r="O284" s="14"/>
      <c r="P284" s="17"/>
      <c r="Q284" s="18">
        <f t="shared" ref="Q284:Q304" si="149">+H284+K284+N284</f>
        <v>977</v>
      </c>
      <c r="R284" s="18">
        <f t="shared" ref="R284:R304" si="150">+I284+L284+O284</f>
        <v>977</v>
      </c>
      <c r="S284" s="19">
        <f t="shared" ref="S284:S289" si="151">+Q284/R284</f>
        <v>1</v>
      </c>
      <c r="T284" s="19">
        <f t="shared" ref="T284:T289" si="152">+S284/F284</f>
        <v>1</v>
      </c>
      <c r="U284" s="18"/>
    </row>
    <row r="285" spans="1:21" s="6" customFormat="1" ht="15.75" customHeight="1" x14ac:dyDescent="0.3">
      <c r="A285" s="13">
        <v>282</v>
      </c>
      <c r="B285" s="39" t="s">
        <v>385</v>
      </c>
      <c r="C285" s="13" t="s">
        <v>386</v>
      </c>
      <c r="D285" s="13" t="s">
        <v>8</v>
      </c>
      <c r="E285" s="40" t="s">
        <v>383</v>
      </c>
      <c r="F285" s="41">
        <v>1</v>
      </c>
      <c r="G285" s="13" t="s">
        <v>17</v>
      </c>
      <c r="H285" s="14">
        <v>977</v>
      </c>
      <c r="I285" s="14">
        <v>977</v>
      </c>
      <c r="J285" s="5"/>
      <c r="K285" s="14"/>
      <c r="L285" s="14"/>
      <c r="M285" s="16"/>
      <c r="N285" s="14"/>
      <c r="O285" s="14"/>
      <c r="P285" s="17"/>
      <c r="Q285" s="18">
        <f t="shared" si="149"/>
        <v>977</v>
      </c>
      <c r="R285" s="18">
        <f t="shared" si="150"/>
        <v>977</v>
      </c>
      <c r="S285" s="19">
        <f t="shared" si="151"/>
        <v>1</v>
      </c>
      <c r="T285" s="19">
        <f t="shared" si="152"/>
        <v>1</v>
      </c>
      <c r="U285" s="18"/>
    </row>
    <row r="286" spans="1:21" s="6" customFormat="1" ht="15.75" customHeight="1" x14ac:dyDescent="0.3">
      <c r="A286" s="13">
        <v>283</v>
      </c>
      <c r="B286" s="39" t="s">
        <v>385</v>
      </c>
      <c r="C286" s="13" t="s">
        <v>386</v>
      </c>
      <c r="D286" s="13" t="s">
        <v>8</v>
      </c>
      <c r="E286" s="40" t="s">
        <v>384</v>
      </c>
      <c r="F286" s="41">
        <v>1</v>
      </c>
      <c r="G286" s="13" t="s">
        <v>17</v>
      </c>
      <c r="H286" s="14">
        <v>80</v>
      </c>
      <c r="I286" s="14">
        <v>80</v>
      </c>
      <c r="J286" s="5"/>
      <c r="K286" s="14"/>
      <c r="L286" s="14"/>
      <c r="M286" s="16"/>
      <c r="N286" s="14"/>
      <c r="O286" s="14"/>
      <c r="P286" s="17"/>
      <c r="Q286" s="18">
        <f t="shared" si="149"/>
        <v>80</v>
      </c>
      <c r="R286" s="18">
        <f t="shared" si="150"/>
        <v>80</v>
      </c>
      <c r="S286" s="19">
        <f t="shared" si="151"/>
        <v>1</v>
      </c>
      <c r="T286" s="19">
        <f t="shared" si="152"/>
        <v>1</v>
      </c>
      <c r="U286" s="18"/>
    </row>
    <row r="287" spans="1:21" s="6" customFormat="1" ht="15.75" customHeight="1" x14ac:dyDescent="0.3">
      <c r="A287" s="13">
        <v>284</v>
      </c>
      <c r="B287" s="39" t="s">
        <v>385</v>
      </c>
      <c r="C287" s="13" t="s">
        <v>391</v>
      </c>
      <c r="D287" s="13" t="s">
        <v>8</v>
      </c>
      <c r="E287" s="40" t="s">
        <v>387</v>
      </c>
      <c r="F287" s="41">
        <v>1</v>
      </c>
      <c r="G287" s="13" t="s">
        <v>17</v>
      </c>
      <c r="H287" s="14">
        <v>31</v>
      </c>
      <c r="I287" s="14">
        <v>31</v>
      </c>
      <c r="J287" s="5"/>
      <c r="K287" s="14"/>
      <c r="L287" s="14"/>
      <c r="M287" s="16"/>
      <c r="N287" s="14"/>
      <c r="O287" s="14"/>
      <c r="P287" s="17"/>
      <c r="Q287" s="18">
        <f t="shared" si="149"/>
        <v>31</v>
      </c>
      <c r="R287" s="18">
        <f t="shared" si="150"/>
        <v>31</v>
      </c>
      <c r="S287" s="19">
        <f t="shared" si="151"/>
        <v>1</v>
      </c>
      <c r="T287" s="19">
        <f t="shared" si="152"/>
        <v>1</v>
      </c>
      <c r="U287" s="18"/>
    </row>
    <row r="288" spans="1:21" s="6" customFormat="1" ht="15.75" customHeight="1" x14ac:dyDescent="0.3">
      <c r="A288" s="13">
        <v>285</v>
      </c>
      <c r="B288" s="39" t="s">
        <v>385</v>
      </c>
      <c r="C288" s="13" t="s">
        <v>391</v>
      </c>
      <c r="D288" s="13" t="s">
        <v>8</v>
      </c>
      <c r="E288" s="40" t="s">
        <v>388</v>
      </c>
      <c r="F288" s="41">
        <v>1</v>
      </c>
      <c r="G288" s="13" t="s">
        <v>17</v>
      </c>
      <c r="H288" s="14">
        <v>89</v>
      </c>
      <c r="I288" s="14">
        <v>89</v>
      </c>
      <c r="J288" s="5"/>
      <c r="K288" s="14"/>
      <c r="L288" s="14"/>
      <c r="M288" s="16"/>
      <c r="N288" s="14"/>
      <c r="O288" s="14"/>
      <c r="P288" s="17"/>
      <c r="Q288" s="18">
        <f t="shared" si="149"/>
        <v>89</v>
      </c>
      <c r="R288" s="18">
        <f t="shared" si="150"/>
        <v>89</v>
      </c>
      <c r="S288" s="19">
        <f t="shared" si="151"/>
        <v>1</v>
      </c>
      <c r="T288" s="19">
        <f t="shared" si="152"/>
        <v>1</v>
      </c>
      <c r="U288" s="18"/>
    </row>
    <row r="289" spans="1:21" s="6" customFormat="1" ht="15.75" customHeight="1" x14ac:dyDescent="0.3">
      <c r="A289" s="13">
        <v>286</v>
      </c>
      <c r="B289" s="39" t="s">
        <v>385</v>
      </c>
      <c r="C289" s="13" t="s">
        <v>391</v>
      </c>
      <c r="D289" s="13" t="s">
        <v>8</v>
      </c>
      <c r="E289" s="40" t="s">
        <v>389</v>
      </c>
      <c r="F289" s="41">
        <v>1</v>
      </c>
      <c r="G289" s="13" t="s">
        <v>17</v>
      </c>
      <c r="H289" s="14">
        <v>93</v>
      </c>
      <c r="I289" s="14">
        <v>93</v>
      </c>
      <c r="J289" s="5"/>
      <c r="K289" s="14"/>
      <c r="L289" s="14"/>
      <c r="M289" s="16"/>
      <c r="N289" s="14"/>
      <c r="O289" s="14"/>
      <c r="P289" s="17"/>
      <c r="Q289" s="18">
        <f t="shared" si="149"/>
        <v>93</v>
      </c>
      <c r="R289" s="18">
        <f t="shared" si="150"/>
        <v>93</v>
      </c>
      <c r="S289" s="19">
        <f t="shared" si="151"/>
        <v>1</v>
      </c>
      <c r="T289" s="19">
        <f t="shared" si="152"/>
        <v>1</v>
      </c>
      <c r="U289" s="18"/>
    </row>
    <row r="290" spans="1:21" s="6" customFormat="1" x14ac:dyDescent="0.3">
      <c r="A290" s="13">
        <v>287</v>
      </c>
      <c r="B290" s="39" t="s">
        <v>385</v>
      </c>
      <c r="C290" s="13" t="s">
        <v>391</v>
      </c>
      <c r="D290" s="13" t="s">
        <v>8</v>
      </c>
      <c r="E290" s="40" t="s">
        <v>390</v>
      </c>
      <c r="F290" s="13">
        <v>6</v>
      </c>
      <c r="G290" s="13" t="s">
        <v>18</v>
      </c>
      <c r="H290" s="20">
        <v>0</v>
      </c>
      <c r="I290" s="20">
        <v>0</v>
      </c>
      <c r="J290" s="194" t="s">
        <v>2384</v>
      </c>
      <c r="K290" s="20">
        <v>0</v>
      </c>
      <c r="L290" s="20">
        <v>0</v>
      </c>
      <c r="M290" s="16" t="s">
        <v>2384</v>
      </c>
      <c r="N290" s="20">
        <v>0</v>
      </c>
      <c r="O290" s="20">
        <v>0</v>
      </c>
      <c r="P290" s="17" t="s">
        <v>2384</v>
      </c>
      <c r="Q290" s="18">
        <f t="shared" si="149"/>
        <v>0</v>
      </c>
      <c r="R290" s="18">
        <f t="shared" si="150"/>
        <v>0</v>
      </c>
      <c r="S290" s="21" t="e">
        <f>+Q290/R290</f>
        <v>#DIV/0!</v>
      </c>
      <c r="T290" s="19">
        <f>+Q290/F290</f>
        <v>0</v>
      </c>
      <c r="U290" s="18"/>
    </row>
    <row r="291" spans="1:21" s="6" customFormat="1" ht="15.75" customHeight="1" x14ac:dyDescent="0.3">
      <c r="A291" s="13">
        <v>288</v>
      </c>
      <c r="B291" s="39" t="s">
        <v>385</v>
      </c>
      <c r="C291" s="13" t="s">
        <v>396</v>
      </c>
      <c r="D291" s="13" t="s">
        <v>8</v>
      </c>
      <c r="E291" s="40" t="s">
        <v>392</v>
      </c>
      <c r="F291" s="41">
        <v>1</v>
      </c>
      <c r="G291" s="13" t="s">
        <v>17</v>
      </c>
      <c r="H291" s="14">
        <v>120</v>
      </c>
      <c r="I291" s="14">
        <v>120</v>
      </c>
      <c r="J291" s="5"/>
      <c r="K291" s="14"/>
      <c r="L291" s="14"/>
      <c r="M291" s="16"/>
      <c r="N291" s="14"/>
      <c r="O291" s="14"/>
      <c r="P291" s="17"/>
      <c r="Q291" s="18">
        <f t="shared" si="149"/>
        <v>120</v>
      </c>
      <c r="R291" s="18">
        <f t="shared" si="150"/>
        <v>120</v>
      </c>
      <c r="S291" s="19">
        <f t="shared" ref="S291:S294" si="153">+Q291/R291</f>
        <v>1</v>
      </c>
      <c r="T291" s="19">
        <f t="shared" ref="T291:T294" si="154">+S291/F291</f>
        <v>1</v>
      </c>
      <c r="U291" s="18"/>
    </row>
    <row r="292" spans="1:21" s="6" customFormat="1" ht="15.75" customHeight="1" x14ac:dyDescent="0.3">
      <c r="A292" s="13">
        <v>289</v>
      </c>
      <c r="B292" s="39" t="s">
        <v>385</v>
      </c>
      <c r="C292" s="13" t="s">
        <v>396</v>
      </c>
      <c r="D292" s="13" t="s">
        <v>8</v>
      </c>
      <c r="E292" s="40" t="s">
        <v>393</v>
      </c>
      <c r="F292" s="41">
        <v>1</v>
      </c>
      <c r="G292" s="13" t="s">
        <v>17</v>
      </c>
      <c r="H292" s="14">
        <v>63</v>
      </c>
      <c r="I292" s="14">
        <v>63</v>
      </c>
      <c r="J292" s="5"/>
      <c r="K292" s="14"/>
      <c r="L292" s="14"/>
      <c r="M292" s="16"/>
      <c r="N292" s="14"/>
      <c r="O292" s="14"/>
      <c r="P292" s="17"/>
      <c r="Q292" s="18">
        <f t="shared" si="149"/>
        <v>63</v>
      </c>
      <c r="R292" s="18">
        <f t="shared" si="150"/>
        <v>63</v>
      </c>
      <c r="S292" s="19">
        <f t="shared" si="153"/>
        <v>1</v>
      </c>
      <c r="T292" s="19">
        <f t="shared" si="154"/>
        <v>1</v>
      </c>
      <c r="U292" s="18"/>
    </row>
    <row r="293" spans="1:21" s="6" customFormat="1" ht="15.75" customHeight="1" x14ac:dyDescent="0.3">
      <c r="A293" s="13">
        <v>290</v>
      </c>
      <c r="B293" s="39" t="s">
        <v>385</v>
      </c>
      <c r="C293" s="13" t="s">
        <v>396</v>
      </c>
      <c r="D293" s="13" t="s">
        <v>8</v>
      </c>
      <c r="E293" s="40" t="s">
        <v>394</v>
      </c>
      <c r="F293" s="41">
        <v>1</v>
      </c>
      <c r="G293" s="13" t="s">
        <v>17</v>
      </c>
      <c r="H293" s="14">
        <v>33</v>
      </c>
      <c r="I293" s="14">
        <v>33</v>
      </c>
      <c r="J293" s="5"/>
      <c r="K293" s="14"/>
      <c r="L293" s="14"/>
      <c r="M293" s="16"/>
      <c r="N293" s="14"/>
      <c r="O293" s="14"/>
      <c r="P293" s="17"/>
      <c r="Q293" s="18">
        <f t="shared" si="149"/>
        <v>33</v>
      </c>
      <c r="R293" s="18">
        <f t="shared" si="150"/>
        <v>33</v>
      </c>
      <c r="S293" s="19">
        <f t="shared" si="153"/>
        <v>1</v>
      </c>
      <c r="T293" s="19">
        <f t="shared" si="154"/>
        <v>1</v>
      </c>
      <c r="U293" s="18"/>
    </row>
    <row r="294" spans="1:21" s="6" customFormat="1" ht="15.75" customHeight="1" x14ac:dyDescent="0.3">
      <c r="A294" s="13">
        <v>291</v>
      </c>
      <c r="B294" s="39" t="s">
        <v>385</v>
      </c>
      <c r="C294" s="13" t="s">
        <v>396</v>
      </c>
      <c r="D294" s="13" t="s">
        <v>8</v>
      </c>
      <c r="E294" s="40" t="s">
        <v>395</v>
      </c>
      <c r="F294" s="41">
        <v>1</v>
      </c>
      <c r="G294" s="13" t="s">
        <v>17</v>
      </c>
      <c r="H294" s="14">
        <v>745</v>
      </c>
      <c r="I294" s="14">
        <v>684</v>
      </c>
      <c r="J294" s="5"/>
      <c r="K294" s="14"/>
      <c r="L294" s="14"/>
      <c r="M294" s="16"/>
      <c r="N294" s="14"/>
      <c r="O294" s="14"/>
      <c r="P294" s="17"/>
      <c r="Q294" s="18">
        <f t="shared" si="149"/>
        <v>745</v>
      </c>
      <c r="R294" s="18">
        <f t="shared" si="150"/>
        <v>684</v>
      </c>
      <c r="S294" s="19">
        <f t="shared" si="153"/>
        <v>1.0891812865497077</v>
      </c>
      <c r="T294" s="19">
        <f t="shared" si="154"/>
        <v>1.0891812865497077</v>
      </c>
      <c r="U294" s="18"/>
    </row>
    <row r="295" spans="1:21" s="6" customFormat="1" x14ac:dyDescent="0.3">
      <c r="A295" s="13">
        <v>292</v>
      </c>
      <c r="B295" s="39" t="s">
        <v>385</v>
      </c>
      <c r="C295" s="13" t="s">
        <v>401</v>
      </c>
      <c r="D295" s="13" t="s">
        <v>8</v>
      </c>
      <c r="E295" s="40" t="s">
        <v>397</v>
      </c>
      <c r="F295" s="13">
        <v>8</v>
      </c>
      <c r="G295" s="13" t="s">
        <v>402</v>
      </c>
      <c r="H295" s="20">
        <v>0</v>
      </c>
      <c r="I295" s="20">
        <v>0</v>
      </c>
      <c r="J295" s="194" t="s">
        <v>2384</v>
      </c>
      <c r="K295" s="20">
        <v>0</v>
      </c>
      <c r="L295" s="20">
        <v>0</v>
      </c>
      <c r="M295" s="16" t="s">
        <v>2384</v>
      </c>
      <c r="N295" s="20">
        <v>0</v>
      </c>
      <c r="O295" s="20">
        <v>0</v>
      </c>
      <c r="P295" s="17" t="s">
        <v>2384</v>
      </c>
      <c r="Q295" s="18">
        <f t="shared" si="149"/>
        <v>0</v>
      </c>
      <c r="R295" s="18">
        <f t="shared" si="150"/>
        <v>0</v>
      </c>
      <c r="S295" s="21" t="e">
        <f>+Q295/R295</f>
        <v>#DIV/0!</v>
      </c>
      <c r="T295" s="19">
        <f>+Q295/F295</f>
        <v>0</v>
      </c>
      <c r="U295" s="18"/>
    </row>
    <row r="296" spans="1:21" s="6" customFormat="1" ht="15.75" customHeight="1" x14ac:dyDescent="0.3">
      <c r="A296" s="13">
        <v>293</v>
      </c>
      <c r="B296" s="39" t="s">
        <v>385</v>
      </c>
      <c r="C296" s="13" t="s">
        <v>401</v>
      </c>
      <c r="D296" s="13" t="s">
        <v>8</v>
      </c>
      <c r="E296" s="40" t="s">
        <v>398</v>
      </c>
      <c r="F296" s="41">
        <v>1</v>
      </c>
      <c r="G296" s="13" t="s">
        <v>17</v>
      </c>
      <c r="H296" s="14">
        <v>142</v>
      </c>
      <c r="I296" s="14">
        <v>142</v>
      </c>
      <c r="J296" s="5"/>
      <c r="K296" s="14"/>
      <c r="L296" s="14"/>
      <c r="M296" s="16"/>
      <c r="N296" s="14"/>
      <c r="O296" s="14"/>
      <c r="P296" s="17"/>
      <c r="Q296" s="18">
        <f t="shared" si="149"/>
        <v>142</v>
      </c>
      <c r="R296" s="18">
        <f t="shared" si="150"/>
        <v>142</v>
      </c>
      <c r="S296" s="19">
        <f t="shared" ref="S296:S301" si="155">+Q296/R296</f>
        <v>1</v>
      </c>
      <c r="T296" s="19">
        <f t="shared" ref="T296:T299" si="156">+S296/F296</f>
        <v>1</v>
      </c>
      <c r="U296" s="18"/>
    </row>
    <row r="297" spans="1:21" s="6" customFormat="1" ht="15.75" customHeight="1" x14ac:dyDescent="0.3">
      <c r="A297" s="13">
        <v>294</v>
      </c>
      <c r="B297" s="39" t="s">
        <v>385</v>
      </c>
      <c r="C297" s="13" t="s">
        <v>401</v>
      </c>
      <c r="D297" s="13" t="s">
        <v>8</v>
      </c>
      <c r="E297" s="40" t="s">
        <v>399</v>
      </c>
      <c r="F297" s="41">
        <v>1</v>
      </c>
      <c r="G297" s="13" t="s">
        <v>17</v>
      </c>
      <c r="H297" s="14">
        <v>326</v>
      </c>
      <c r="I297" s="14">
        <v>326</v>
      </c>
      <c r="J297" s="5"/>
      <c r="K297" s="14"/>
      <c r="L297" s="14"/>
      <c r="M297" s="16"/>
      <c r="N297" s="14"/>
      <c r="O297" s="14"/>
      <c r="P297" s="17"/>
      <c r="Q297" s="18">
        <f t="shared" si="149"/>
        <v>326</v>
      </c>
      <c r="R297" s="18">
        <f t="shared" si="150"/>
        <v>326</v>
      </c>
      <c r="S297" s="19">
        <f t="shared" si="155"/>
        <v>1</v>
      </c>
      <c r="T297" s="19">
        <f t="shared" si="156"/>
        <v>1</v>
      </c>
      <c r="U297" s="18"/>
    </row>
    <row r="298" spans="1:21" s="6" customFormat="1" ht="15.75" customHeight="1" x14ac:dyDescent="0.3">
      <c r="A298" s="13">
        <v>295</v>
      </c>
      <c r="B298" s="39" t="s">
        <v>385</v>
      </c>
      <c r="C298" s="13" t="s">
        <v>401</v>
      </c>
      <c r="D298" s="13" t="s">
        <v>8</v>
      </c>
      <c r="E298" s="40" t="s">
        <v>400</v>
      </c>
      <c r="F298" s="41">
        <v>1</v>
      </c>
      <c r="G298" s="13" t="s">
        <v>17</v>
      </c>
      <c r="H298" s="14">
        <v>572</v>
      </c>
      <c r="I298" s="14">
        <v>572</v>
      </c>
      <c r="J298" s="5"/>
      <c r="K298" s="14"/>
      <c r="L298" s="14"/>
      <c r="M298" s="16"/>
      <c r="N298" s="14"/>
      <c r="O298" s="14"/>
      <c r="P298" s="17"/>
      <c r="Q298" s="18">
        <f t="shared" si="149"/>
        <v>572</v>
      </c>
      <c r="R298" s="18">
        <f t="shared" si="150"/>
        <v>572</v>
      </c>
      <c r="S298" s="19">
        <f t="shared" si="155"/>
        <v>1</v>
      </c>
      <c r="T298" s="19">
        <f t="shared" si="156"/>
        <v>1</v>
      </c>
      <c r="U298" s="18"/>
    </row>
    <row r="299" spans="1:21" s="6" customFormat="1" ht="15.75" customHeight="1" x14ac:dyDescent="0.3">
      <c r="A299" s="13">
        <v>296</v>
      </c>
      <c r="B299" s="39" t="s">
        <v>385</v>
      </c>
      <c r="C299" s="13" t="s">
        <v>409</v>
      </c>
      <c r="D299" s="13" t="s">
        <v>8</v>
      </c>
      <c r="E299" s="40" t="s">
        <v>403</v>
      </c>
      <c r="F299" s="41">
        <v>1</v>
      </c>
      <c r="G299" s="13" t="s">
        <v>17</v>
      </c>
      <c r="H299" s="14">
        <v>20</v>
      </c>
      <c r="I299" s="14">
        <v>20</v>
      </c>
      <c r="J299" s="5"/>
      <c r="K299" s="14"/>
      <c r="L299" s="14"/>
      <c r="M299" s="16"/>
      <c r="N299" s="14"/>
      <c r="O299" s="14"/>
      <c r="P299" s="17"/>
      <c r="Q299" s="18">
        <f t="shared" si="149"/>
        <v>20</v>
      </c>
      <c r="R299" s="18">
        <f t="shared" si="150"/>
        <v>20</v>
      </c>
      <c r="S299" s="19">
        <f t="shared" si="155"/>
        <v>1</v>
      </c>
      <c r="T299" s="19">
        <f t="shared" si="156"/>
        <v>1</v>
      </c>
      <c r="U299" s="18"/>
    </row>
    <row r="300" spans="1:21" s="6" customFormat="1" ht="15.75" customHeight="1" x14ac:dyDescent="0.3">
      <c r="A300" s="13">
        <v>297</v>
      </c>
      <c r="B300" s="39" t="s">
        <v>385</v>
      </c>
      <c r="C300" s="13" t="s">
        <v>409</v>
      </c>
      <c r="D300" s="13" t="s">
        <v>8</v>
      </c>
      <c r="E300" s="40" t="s">
        <v>404</v>
      </c>
      <c r="F300" s="13">
        <v>12</v>
      </c>
      <c r="G300" s="13" t="s">
        <v>301</v>
      </c>
      <c r="H300" s="14">
        <v>1</v>
      </c>
      <c r="I300" s="20">
        <v>1</v>
      </c>
      <c r="J300" s="5"/>
      <c r="K300" s="14"/>
      <c r="L300" s="20">
        <v>1</v>
      </c>
      <c r="M300" s="16"/>
      <c r="N300" s="14"/>
      <c r="O300" s="20">
        <v>1</v>
      </c>
      <c r="P300" s="17"/>
      <c r="Q300" s="18">
        <f t="shared" si="149"/>
        <v>1</v>
      </c>
      <c r="R300" s="18">
        <f t="shared" si="150"/>
        <v>3</v>
      </c>
      <c r="S300" s="21">
        <f t="shared" si="155"/>
        <v>0.33333333333333331</v>
      </c>
      <c r="T300" s="19">
        <f t="shared" ref="T300:T301" si="157">+Q300/F300</f>
        <v>8.3333333333333329E-2</v>
      </c>
      <c r="U300" s="18"/>
    </row>
    <row r="301" spans="1:21" s="6" customFormat="1" ht="15.75" customHeight="1" x14ac:dyDescent="0.3">
      <c r="A301" s="13">
        <v>298</v>
      </c>
      <c r="B301" s="39" t="s">
        <v>385</v>
      </c>
      <c r="C301" s="13" t="s">
        <v>409</v>
      </c>
      <c r="D301" s="13" t="s">
        <v>8</v>
      </c>
      <c r="E301" s="40" t="s">
        <v>405</v>
      </c>
      <c r="F301" s="13">
        <v>12</v>
      </c>
      <c r="G301" s="13" t="s">
        <v>45</v>
      </c>
      <c r="H301" s="14">
        <v>1</v>
      </c>
      <c r="I301" s="20">
        <v>1</v>
      </c>
      <c r="J301" s="5"/>
      <c r="K301" s="14"/>
      <c r="L301" s="20">
        <v>1</v>
      </c>
      <c r="M301" s="16"/>
      <c r="N301" s="14"/>
      <c r="O301" s="20">
        <v>1</v>
      </c>
      <c r="P301" s="17"/>
      <c r="Q301" s="18">
        <f t="shared" si="149"/>
        <v>1</v>
      </c>
      <c r="R301" s="18">
        <f t="shared" si="150"/>
        <v>3</v>
      </c>
      <c r="S301" s="21">
        <f t="shared" si="155"/>
        <v>0.33333333333333331</v>
      </c>
      <c r="T301" s="19">
        <f t="shared" si="157"/>
        <v>8.3333333333333329E-2</v>
      </c>
      <c r="U301" s="18"/>
    </row>
    <row r="302" spans="1:21" s="6" customFormat="1" ht="15.75" customHeight="1" x14ac:dyDescent="0.3">
      <c r="A302" s="13">
        <v>299</v>
      </c>
      <c r="B302" s="39" t="s">
        <v>385</v>
      </c>
      <c r="C302" s="13" t="s">
        <v>409</v>
      </c>
      <c r="D302" s="13" t="s">
        <v>8</v>
      </c>
      <c r="E302" s="40" t="s">
        <v>406</v>
      </c>
      <c r="F302" s="41">
        <v>1</v>
      </c>
      <c r="G302" s="13" t="s">
        <v>17</v>
      </c>
      <c r="H302" s="14">
        <v>7</v>
      </c>
      <c r="I302" s="14">
        <v>7</v>
      </c>
      <c r="J302" s="5"/>
      <c r="K302" s="14"/>
      <c r="L302" s="14"/>
      <c r="M302" s="16"/>
      <c r="N302" s="14"/>
      <c r="O302" s="14"/>
      <c r="P302" s="17"/>
      <c r="Q302" s="18">
        <f t="shared" si="149"/>
        <v>7</v>
      </c>
      <c r="R302" s="18">
        <f t="shared" si="150"/>
        <v>7</v>
      </c>
      <c r="S302" s="19">
        <f t="shared" ref="S302:S309" si="158">+Q302/R302</f>
        <v>1</v>
      </c>
      <c r="T302" s="19">
        <f t="shared" ref="T302:T304" si="159">+S302/F302</f>
        <v>1</v>
      </c>
      <c r="U302" s="18"/>
    </row>
    <row r="303" spans="1:21" s="6" customFormat="1" x14ac:dyDescent="0.3">
      <c r="A303" s="13">
        <v>300</v>
      </c>
      <c r="B303" s="39" t="s">
        <v>385</v>
      </c>
      <c r="C303" s="13" t="s">
        <v>409</v>
      </c>
      <c r="D303" s="13" t="s">
        <v>8</v>
      </c>
      <c r="E303" s="40" t="s">
        <v>407</v>
      </c>
      <c r="F303" s="41">
        <v>1</v>
      </c>
      <c r="G303" s="13" t="s">
        <v>17</v>
      </c>
      <c r="H303" s="14">
        <v>0</v>
      </c>
      <c r="I303" s="14">
        <v>0</v>
      </c>
      <c r="J303" s="194"/>
      <c r="K303" s="14"/>
      <c r="L303" s="14"/>
      <c r="M303" s="16"/>
      <c r="N303" s="14"/>
      <c r="O303" s="14"/>
      <c r="P303" s="17"/>
      <c r="Q303" s="18">
        <f t="shared" si="149"/>
        <v>0</v>
      </c>
      <c r="R303" s="18">
        <f t="shared" si="150"/>
        <v>0</v>
      </c>
      <c r="S303" s="19" t="e">
        <f t="shared" si="158"/>
        <v>#DIV/0!</v>
      </c>
      <c r="T303" s="19" t="e">
        <f t="shared" si="159"/>
        <v>#DIV/0!</v>
      </c>
      <c r="U303" s="18"/>
    </row>
    <row r="304" spans="1:21" s="6" customFormat="1" x14ac:dyDescent="0.3">
      <c r="A304" s="13">
        <v>301</v>
      </c>
      <c r="B304" s="39" t="s">
        <v>385</v>
      </c>
      <c r="C304" s="13" t="s">
        <v>409</v>
      </c>
      <c r="D304" s="13" t="s">
        <v>8</v>
      </c>
      <c r="E304" s="40" t="s">
        <v>408</v>
      </c>
      <c r="F304" s="41">
        <v>1</v>
      </c>
      <c r="G304" s="13" t="s">
        <v>17</v>
      </c>
      <c r="H304" s="14">
        <v>0</v>
      </c>
      <c r="I304" s="14">
        <v>0</v>
      </c>
      <c r="J304" s="194"/>
      <c r="K304" s="14"/>
      <c r="L304" s="14"/>
      <c r="M304" s="16"/>
      <c r="N304" s="14"/>
      <c r="O304" s="14"/>
      <c r="P304" s="17"/>
      <c r="Q304" s="18">
        <f t="shared" si="149"/>
        <v>0</v>
      </c>
      <c r="R304" s="18">
        <f t="shared" si="150"/>
        <v>0</v>
      </c>
      <c r="S304" s="19" t="e">
        <f t="shared" si="158"/>
        <v>#DIV/0!</v>
      </c>
      <c r="T304" s="19" t="e">
        <f t="shared" si="159"/>
        <v>#DIV/0!</v>
      </c>
      <c r="U304" s="18"/>
    </row>
    <row r="305" spans="1:21" s="6" customFormat="1" ht="15.75" customHeight="1" x14ac:dyDescent="0.3">
      <c r="A305" s="13">
        <v>302</v>
      </c>
      <c r="B305" s="39" t="s">
        <v>385</v>
      </c>
      <c r="C305" s="13" t="s">
        <v>414</v>
      </c>
      <c r="D305" s="13" t="s">
        <v>8</v>
      </c>
      <c r="E305" s="40" t="s">
        <v>410</v>
      </c>
      <c r="F305" s="13">
        <v>12</v>
      </c>
      <c r="G305" s="13" t="s">
        <v>312</v>
      </c>
      <c r="H305" s="14">
        <v>1</v>
      </c>
      <c r="I305" s="20">
        <v>1</v>
      </c>
      <c r="J305" s="5"/>
      <c r="K305" s="14"/>
      <c r="L305" s="20">
        <v>1</v>
      </c>
      <c r="M305" s="16"/>
      <c r="N305" s="14"/>
      <c r="O305" s="20">
        <v>1</v>
      </c>
      <c r="P305" s="17"/>
      <c r="Q305" s="18">
        <f t="shared" ref="Q305:Q337" si="160">+H305+K305+N305</f>
        <v>1</v>
      </c>
      <c r="R305" s="18">
        <f t="shared" ref="R305:R337" si="161">+I305+L305+O305</f>
        <v>3</v>
      </c>
      <c r="S305" s="21">
        <f t="shared" si="158"/>
        <v>0.33333333333333331</v>
      </c>
      <c r="T305" s="19">
        <f t="shared" ref="T305:T309" si="162">+Q305/F305</f>
        <v>8.3333333333333329E-2</v>
      </c>
      <c r="U305" s="18"/>
    </row>
    <row r="306" spans="1:21" s="6" customFormat="1" ht="15.75" customHeight="1" x14ac:dyDescent="0.3">
      <c r="A306" s="13">
        <v>303</v>
      </c>
      <c r="B306" s="39" t="s">
        <v>385</v>
      </c>
      <c r="C306" s="13" t="s">
        <v>414</v>
      </c>
      <c r="D306" s="13" t="s">
        <v>8</v>
      </c>
      <c r="E306" s="40" t="s">
        <v>411</v>
      </c>
      <c r="F306" s="13">
        <v>120</v>
      </c>
      <c r="G306" s="13" t="s">
        <v>218</v>
      </c>
      <c r="H306" s="160">
        <v>12</v>
      </c>
      <c r="I306" s="20">
        <v>10</v>
      </c>
      <c r="J306" s="5"/>
      <c r="K306" s="14"/>
      <c r="L306" s="20">
        <v>10</v>
      </c>
      <c r="M306" s="16"/>
      <c r="N306" s="14"/>
      <c r="O306" s="20">
        <v>10</v>
      </c>
      <c r="P306" s="17"/>
      <c r="Q306" s="18">
        <f t="shared" si="160"/>
        <v>12</v>
      </c>
      <c r="R306" s="18">
        <f t="shared" si="161"/>
        <v>30</v>
      </c>
      <c r="S306" s="21">
        <f t="shared" si="158"/>
        <v>0.4</v>
      </c>
      <c r="T306" s="19">
        <f t="shared" si="162"/>
        <v>0.1</v>
      </c>
      <c r="U306" s="18"/>
    </row>
    <row r="307" spans="1:21" s="6" customFormat="1" ht="15.75" customHeight="1" x14ac:dyDescent="0.3">
      <c r="A307" s="13">
        <v>304</v>
      </c>
      <c r="B307" s="39" t="s">
        <v>385</v>
      </c>
      <c r="C307" s="13" t="s">
        <v>414</v>
      </c>
      <c r="D307" s="13" t="s">
        <v>8</v>
      </c>
      <c r="E307" s="40" t="s">
        <v>412</v>
      </c>
      <c r="F307" s="13">
        <v>120</v>
      </c>
      <c r="G307" s="13" t="s">
        <v>415</v>
      </c>
      <c r="H307" s="160">
        <v>12</v>
      </c>
      <c r="I307" s="20">
        <v>10</v>
      </c>
      <c r="J307" s="5"/>
      <c r="K307" s="14"/>
      <c r="L307" s="20">
        <v>10</v>
      </c>
      <c r="M307" s="16"/>
      <c r="N307" s="14"/>
      <c r="O307" s="20">
        <v>10</v>
      </c>
      <c r="P307" s="17"/>
      <c r="Q307" s="18">
        <f t="shared" si="160"/>
        <v>12</v>
      </c>
      <c r="R307" s="18">
        <f t="shared" si="161"/>
        <v>30</v>
      </c>
      <c r="S307" s="21">
        <f t="shared" si="158"/>
        <v>0.4</v>
      </c>
      <c r="T307" s="19">
        <f t="shared" si="162"/>
        <v>0.1</v>
      </c>
      <c r="U307" s="18"/>
    </row>
    <row r="308" spans="1:21" s="6" customFormat="1" ht="15.75" customHeight="1" x14ac:dyDescent="0.3">
      <c r="A308" s="13">
        <v>305</v>
      </c>
      <c r="B308" s="39" t="s">
        <v>385</v>
      </c>
      <c r="C308" s="13" t="s">
        <v>414</v>
      </c>
      <c r="D308" s="13" t="s">
        <v>8</v>
      </c>
      <c r="E308" s="40" t="s">
        <v>413</v>
      </c>
      <c r="F308" s="13">
        <v>3</v>
      </c>
      <c r="G308" s="13" t="s">
        <v>218</v>
      </c>
      <c r="H308" s="20">
        <v>3</v>
      </c>
      <c r="I308" s="20">
        <v>3</v>
      </c>
      <c r="J308" s="5" t="s">
        <v>2384</v>
      </c>
      <c r="K308" s="20">
        <v>0</v>
      </c>
      <c r="L308" s="20">
        <v>0</v>
      </c>
      <c r="M308" s="16" t="s">
        <v>2384</v>
      </c>
      <c r="N308" s="20">
        <v>0</v>
      </c>
      <c r="O308" s="20">
        <v>0</v>
      </c>
      <c r="P308" s="17" t="s">
        <v>2384</v>
      </c>
      <c r="Q308" s="18">
        <f t="shared" si="160"/>
        <v>3</v>
      </c>
      <c r="R308" s="18">
        <f t="shared" si="161"/>
        <v>3</v>
      </c>
      <c r="S308" s="21">
        <f t="shared" si="158"/>
        <v>1</v>
      </c>
      <c r="T308" s="19">
        <f t="shared" si="162"/>
        <v>1</v>
      </c>
      <c r="U308" s="18"/>
    </row>
    <row r="309" spans="1:21" s="6" customFormat="1" ht="15.75" customHeight="1" x14ac:dyDescent="0.3">
      <c r="A309" s="13">
        <v>306</v>
      </c>
      <c r="B309" s="39" t="s">
        <v>385</v>
      </c>
      <c r="C309" s="13" t="s">
        <v>414</v>
      </c>
      <c r="D309" s="13" t="s">
        <v>8</v>
      </c>
      <c r="E309" s="40" t="s">
        <v>27</v>
      </c>
      <c r="F309" s="13">
        <v>12</v>
      </c>
      <c r="G309" s="13" t="s">
        <v>35</v>
      </c>
      <c r="H309" s="160">
        <v>23</v>
      </c>
      <c r="I309" s="20">
        <v>1</v>
      </c>
      <c r="J309" s="5"/>
      <c r="K309" s="14"/>
      <c r="L309" s="20">
        <v>1</v>
      </c>
      <c r="M309" s="16"/>
      <c r="N309" s="14"/>
      <c r="O309" s="20">
        <v>1</v>
      </c>
      <c r="P309" s="17"/>
      <c r="Q309" s="18">
        <f t="shared" si="160"/>
        <v>23</v>
      </c>
      <c r="R309" s="18">
        <f t="shared" si="161"/>
        <v>3</v>
      </c>
      <c r="S309" s="21">
        <f t="shared" si="158"/>
        <v>7.666666666666667</v>
      </c>
      <c r="T309" s="19">
        <f t="shared" si="162"/>
        <v>1.9166666666666667</v>
      </c>
      <c r="U309" s="18"/>
    </row>
    <row r="310" spans="1:21" s="6" customFormat="1" x14ac:dyDescent="0.3">
      <c r="A310" s="13">
        <v>307</v>
      </c>
      <c r="B310" s="39" t="s">
        <v>385</v>
      </c>
      <c r="C310" s="13" t="s">
        <v>414</v>
      </c>
      <c r="D310" s="13" t="s">
        <v>8</v>
      </c>
      <c r="E310" s="40" t="s">
        <v>109</v>
      </c>
      <c r="F310" s="41">
        <v>1</v>
      </c>
      <c r="G310" s="13" t="s">
        <v>17</v>
      </c>
      <c r="H310" s="14">
        <v>19</v>
      </c>
      <c r="I310" s="160"/>
      <c r="J310" s="194"/>
      <c r="K310" s="14"/>
      <c r="L310" s="14"/>
      <c r="M310" s="16"/>
      <c r="N310" s="14"/>
      <c r="O310" s="14"/>
      <c r="P310" s="17"/>
      <c r="Q310" s="18">
        <f t="shared" si="160"/>
        <v>19</v>
      </c>
      <c r="R310" s="18">
        <f t="shared" si="161"/>
        <v>0</v>
      </c>
      <c r="S310" s="19" t="e">
        <f>+Q310/R310</f>
        <v>#DIV/0!</v>
      </c>
      <c r="T310" s="19" t="e">
        <f>+S310/F310</f>
        <v>#DIV/0!</v>
      </c>
      <c r="U310" s="18"/>
    </row>
    <row r="311" spans="1:21" s="6" customFormat="1" ht="15.75" customHeight="1" x14ac:dyDescent="0.3">
      <c r="A311" s="13">
        <v>308</v>
      </c>
      <c r="B311" s="39" t="s">
        <v>385</v>
      </c>
      <c r="C311" s="13" t="s">
        <v>421</v>
      </c>
      <c r="D311" s="13" t="s">
        <v>8</v>
      </c>
      <c r="E311" s="40" t="s">
        <v>416</v>
      </c>
      <c r="F311" s="13">
        <v>1800</v>
      </c>
      <c r="G311" s="13" t="s">
        <v>422</v>
      </c>
      <c r="H311" s="160">
        <v>181</v>
      </c>
      <c r="I311" s="20">
        <v>150</v>
      </c>
      <c r="J311" s="5"/>
      <c r="K311" s="14"/>
      <c r="L311" s="20">
        <v>150</v>
      </c>
      <c r="M311" s="16"/>
      <c r="N311" s="14"/>
      <c r="O311" s="20">
        <v>150</v>
      </c>
      <c r="P311" s="17"/>
      <c r="Q311" s="18">
        <f t="shared" si="160"/>
        <v>181</v>
      </c>
      <c r="R311" s="18">
        <f t="shared" si="161"/>
        <v>450</v>
      </c>
      <c r="S311" s="21">
        <f t="shared" ref="S311:S312" si="163">+Q311/R311</f>
        <v>0.4022222222222222</v>
      </c>
      <c r="T311" s="19">
        <f t="shared" ref="T311:T312" si="164">+Q311/F311</f>
        <v>0.10055555555555555</v>
      </c>
      <c r="U311" s="18"/>
    </row>
    <row r="312" spans="1:21" s="6" customFormat="1" ht="15.75" customHeight="1" x14ac:dyDescent="0.3">
      <c r="A312" s="13">
        <v>309</v>
      </c>
      <c r="B312" s="39" t="s">
        <v>385</v>
      </c>
      <c r="C312" s="13" t="s">
        <v>421</v>
      </c>
      <c r="D312" s="13" t="s">
        <v>8</v>
      </c>
      <c r="E312" s="40" t="s">
        <v>417</v>
      </c>
      <c r="F312" s="13">
        <v>48</v>
      </c>
      <c r="G312" s="13" t="s">
        <v>423</v>
      </c>
      <c r="H312" s="14">
        <v>4</v>
      </c>
      <c r="I312" s="20">
        <v>4</v>
      </c>
      <c r="J312" s="5"/>
      <c r="K312" s="14"/>
      <c r="L312" s="20">
        <v>4</v>
      </c>
      <c r="M312" s="16"/>
      <c r="N312" s="14"/>
      <c r="O312" s="20">
        <v>4</v>
      </c>
      <c r="P312" s="17"/>
      <c r="Q312" s="18">
        <f t="shared" si="160"/>
        <v>4</v>
      </c>
      <c r="R312" s="18">
        <f t="shared" si="161"/>
        <v>12</v>
      </c>
      <c r="S312" s="21">
        <f t="shared" si="163"/>
        <v>0.33333333333333331</v>
      </c>
      <c r="T312" s="19">
        <f t="shared" si="164"/>
        <v>8.3333333333333329E-2</v>
      </c>
      <c r="U312" s="18"/>
    </row>
    <row r="313" spans="1:21" s="6" customFormat="1" ht="15.75" customHeight="1" x14ac:dyDescent="0.3">
      <c r="A313" s="13">
        <v>310</v>
      </c>
      <c r="B313" s="39" t="s">
        <v>385</v>
      </c>
      <c r="C313" s="13" t="s">
        <v>421</v>
      </c>
      <c r="D313" s="13" t="s">
        <v>8</v>
      </c>
      <c r="E313" s="40" t="s">
        <v>418</v>
      </c>
      <c r="F313" s="41">
        <v>1</v>
      </c>
      <c r="G313" s="13" t="s">
        <v>17</v>
      </c>
      <c r="H313" s="14">
        <v>129</v>
      </c>
      <c r="I313" s="14">
        <v>129</v>
      </c>
      <c r="J313" s="5"/>
      <c r="K313" s="14"/>
      <c r="L313" s="14"/>
      <c r="M313" s="16"/>
      <c r="N313" s="14"/>
      <c r="O313" s="14"/>
      <c r="P313" s="17"/>
      <c r="Q313" s="18">
        <f t="shared" si="160"/>
        <v>129</v>
      </c>
      <c r="R313" s="18">
        <f t="shared" si="161"/>
        <v>129</v>
      </c>
      <c r="S313" s="19">
        <f t="shared" ref="S313:S314" si="165">+Q313/R313</f>
        <v>1</v>
      </c>
      <c r="T313" s="19">
        <f t="shared" ref="T313:T314" si="166">+S313/F313</f>
        <v>1</v>
      </c>
      <c r="U313" s="18"/>
    </row>
    <row r="314" spans="1:21" s="6" customFormat="1" ht="15.75" customHeight="1" x14ac:dyDescent="0.3">
      <c r="A314" s="13">
        <v>311</v>
      </c>
      <c r="B314" s="39" t="s">
        <v>385</v>
      </c>
      <c r="C314" s="13" t="s">
        <v>421</v>
      </c>
      <c r="D314" s="13" t="s">
        <v>8</v>
      </c>
      <c r="E314" s="40" t="s">
        <v>419</v>
      </c>
      <c r="F314" s="41">
        <v>1</v>
      </c>
      <c r="G314" s="13" t="s">
        <v>17</v>
      </c>
      <c r="H314" s="14">
        <v>43</v>
      </c>
      <c r="I314" s="14">
        <v>43</v>
      </c>
      <c r="J314" s="5"/>
      <c r="K314" s="14"/>
      <c r="L314" s="14"/>
      <c r="M314" s="16"/>
      <c r="N314" s="14"/>
      <c r="O314" s="14"/>
      <c r="P314" s="17"/>
      <c r="Q314" s="18">
        <f t="shared" si="160"/>
        <v>43</v>
      </c>
      <c r="R314" s="18">
        <f t="shared" si="161"/>
        <v>43</v>
      </c>
      <c r="S314" s="19">
        <f t="shared" si="165"/>
        <v>1</v>
      </c>
      <c r="T314" s="19">
        <f t="shared" si="166"/>
        <v>1</v>
      </c>
      <c r="U314" s="18"/>
    </row>
    <row r="315" spans="1:21" s="6" customFormat="1" x14ac:dyDescent="0.3">
      <c r="A315" s="13">
        <v>312</v>
      </c>
      <c r="B315" s="39" t="s">
        <v>385</v>
      </c>
      <c r="C315" s="13" t="s">
        <v>421</v>
      </c>
      <c r="D315" s="13" t="s">
        <v>8</v>
      </c>
      <c r="E315" s="40" t="s">
        <v>420</v>
      </c>
      <c r="F315" s="13">
        <v>2</v>
      </c>
      <c r="G315" s="13" t="s">
        <v>18</v>
      </c>
      <c r="H315" s="20">
        <v>0</v>
      </c>
      <c r="I315" s="20">
        <v>0</v>
      </c>
      <c r="J315" s="194" t="s">
        <v>2384</v>
      </c>
      <c r="K315" s="20">
        <v>0</v>
      </c>
      <c r="L315" s="20">
        <v>0</v>
      </c>
      <c r="M315" s="16" t="s">
        <v>2384</v>
      </c>
      <c r="N315" s="20">
        <v>0</v>
      </c>
      <c r="O315" s="20">
        <v>0</v>
      </c>
      <c r="P315" s="17" t="s">
        <v>2384</v>
      </c>
      <c r="Q315" s="18">
        <f t="shared" si="160"/>
        <v>0</v>
      </c>
      <c r="R315" s="18">
        <f t="shared" si="161"/>
        <v>0</v>
      </c>
      <c r="S315" s="21" t="e">
        <f>+Q315/R315</f>
        <v>#DIV/0!</v>
      </c>
      <c r="T315" s="19">
        <f>+Q315/F315</f>
        <v>0</v>
      </c>
      <c r="U315" s="18"/>
    </row>
    <row r="316" spans="1:21" s="6" customFormat="1" ht="15.75" customHeight="1" x14ac:dyDescent="0.3">
      <c r="A316" s="13">
        <v>313</v>
      </c>
      <c r="B316" s="39" t="s">
        <v>385</v>
      </c>
      <c r="C316" s="13" t="s">
        <v>430</v>
      </c>
      <c r="D316" s="13" t="s">
        <v>8</v>
      </c>
      <c r="E316" s="40" t="s">
        <v>424</v>
      </c>
      <c r="F316" s="41">
        <v>1</v>
      </c>
      <c r="G316" s="13" t="s">
        <v>17</v>
      </c>
      <c r="H316" s="14">
        <v>10</v>
      </c>
      <c r="I316" s="14">
        <v>10</v>
      </c>
      <c r="J316" s="5"/>
      <c r="K316" s="14"/>
      <c r="L316" s="14"/>
      <c r="M316" s="16"/>
      <c r="N316" s="14"/>
      <c r="O316" s="14"/>
      <c r="P316" s="17"/>
      <c r="Q316" s="18">
        <f t="shared" si="160"/>
        <v>10</v>
      </c>
      <c r="R316" s="18">
        <f t="shared" si="161"/>
        <v>10</v>
      </c>
      <c r="S316" s="19">
        <f t="shared" ref="S316:S329" si="167">+Q316/R316</f>
        <v>1</v>
      </c>
      <c r="T316" s="19">
        <f t="shared" ref="T316:T321" si="168">+S316/F316</f>
        <v>1</v>
      </c>
      <c r="U316" s="18"/>
    </row>
    <row r="317" spans="1:21" s="6" customFormat="1" ht="15.75" customHeight="1" x14ac:dyDescent="0.3">
      <c r="A317" s="13">
        <v>314</v>
      </c>
      <c r="B317" s="39" t="s">
        <v>385</v>
      </c>
      <c r="C317" s="13" t="s">
        <v>430</v>
      </c>
      <c r="D317" s="13" t="s">
        <v>8</v>
      </c>
      <c r="E317" s="40" t="s">
        <v>425</v>
      </c>
      <c r="F317" s="41">
        <v>1</v>
      </c>
      <c r="G317" s="13" t="s">
        <v>17</v>
      </c>
      <c r="H317" s="14">
        <v>3107</v>
      </c>
      <c r="I317" s="14">
        <v>3107</v>
      </c>
      <c r="J317" s="5"/>
      <c r="K317" s="14"/>
      <c r="L317" s="14"/>
      <c r="M317" s="16"/>
      <c r="N317" s="14"/>
      <c r="O317" s="14"/>
      <c r="P317" s="17"/>
      <c r="Q317" s="18">
        <f t="shared" si="160"/>
        <v>3107</v>
      </c>
      <c r="R317" s="18">
        <f t="shared" si="161"/>
        <v>3107</v>
      </c>
      <c r="S317" s="19">
        <f t="shared" si="167"/>
        <v>1</v>
      </c>
      <c r="T317" s="19">
        <f t="shared" si="168"/>
        <v>1</v>
      </c>
      <c r="U317" s="18"/>
    </row>
    <row r="318" spans="1:21" s="6" customFormat="1" ht="15.75" customHeight="1" x14ac:dyDescent="0.3">
      <c r="A318" s="13">
        <v>315</v>
      </c>
      <c r="B318" s="39" t="s">
        <v>385</v>
      </c>
      <c r="C318" s="13" t="s">
        <v>430</v>
      </c>
      <c r="D318" s="13" t="s">
        <v>8</v>
      </c>
      <c r="E318" s="40" t="s">
        <v>426</v>
      </c>
      <c r="F318" s="41">
        <v>1</v>
      </c>
      <c r="G318" s="13" t="s">
        <v>17</v>
      </c>
      <c r="H318" s="14">
        <v>1393</v>
      </c>
      <c r="I318" s="14">
        <v>1393</v>
      </c>
      <c r="J318" s="5"/>
      <c r="K318" s="14"/>
      <c r="L318" s="14"/>
      <c r="M318" s="16"/>
      <c r="N318" s="14"/>
      <c r="O318" s="14"/>
      <c r="P318" s="17"/>
      <c r="Q318" s="18">
        <f t="shared" si="160"/>
        <v>1393</v>
      </c>
      <c r="R318" s="18">
        <f t="shared" si="161"/>
        <v>1393</v>
      </c>
      <c r="S318" s="19">
        <f t="shared" si="167"/>
        <v>1</v>
      </c>
      <c r="T318" s="19">
        <f t="shared" si="168"/>
        <v>1</v>
      </c>
      <c r="U318" s="18"/>
    </row>
    <row r="319" spans="1:21" s="6" customFormat="1" ht="15.75" customHeight="1" x14ac:dyDescent="0.3">
      <c r="A319" s="13">
        <v>316</v>
      </c>
      <c r="B319" s="39" t="s">
        <v>385</v>
      </c>
      <c r="C319" s="13" t="s">
        <v>430</v>
      </c>
      <c r="D319" s="13" t="s">
        <v>8</v>
      </c>
      <c r="E319" s="40" t="s">
        <v>427</v>
      </c>
      <c r="F319" s="41">
        <v>1</v>
      </c>
      <c r="G319" s="13" t="s">
        <v>17</v>
      </c>
      <c r="H319" s="14">
        <v>94</v>
      </c>
      <c r="I319" s="14">
        <v>94</v>
      </c>
      <c r="J319" s="5"/>
      <c r="K319" s="14"/>
      <c r="L319" s="14"/>
      <c r="M319" s="16"/>
      <c r="N319" s="14"/>
      <c r="O319" s="14"/>
      <c r="P319" s="17"/>
      <c r="Q319" s="18">
        <f t="shared" si="160"/>
        <v>94</v>
      </c>
      <c r="R319" s="18">
        <f t="shared" si="161"/>
        <v>94</v>
      </c>
      <c r="S319" s="19">
        <f t="shared" si="167"/>
        <v>1</v>
      </c>
      <c r="T319" s="19">
        <f t="shared" si="168"/>
        <v>1</v>
      </c>
      <c r="U319" s="18"/>
    </row>
    <row r="320" spans="1:21" s="6" customFormat="1" ht="15.75" customHeight="1" x14ac:dyDescent="0.3">
      <c r="A320" s="13">
        <v>317</v>
      </c>
      <c r="B320" s="39" t="s">
        <v>385</v>
      </c>
      <c r="C320" s="13" t="s">
        <v>430</v>
      </c>
      <c r="D320" s="13" t="s">
        <v>8</v>
      </c>
      <c r="E320" s="40" t="s">
        <v>428</v>
      </c>
      <c r="F320" s="41">
        <v>1</v>
      </c>
      <c r="G320" s="13" t="s">
        <v>17</v>
      </c>
      <c r="H320" s="14">
        <v>52</v>
      </c>
      <c r="I320" s="14">
        <v>52</v>
      </c>
      <c r="J320" s="5"/>
      <c r="K320" s="14"/>
      <c r="L320" s="14"/>
      <c r="M320" s="16"/>
      <c r="N320" s="14"/>
      <c r="O320" s="14"/>
      <c r="P320" s="17"/>
      <c r="Q320" s="18">
        <f t="shared" si="160"/>
        <v>52</v>
      </c>
      <c r="R320" s="18">
        <f t="shared" si="161"/>
        <v>52</v>
      </c>
      <c r="S320" s="19">
        <f t="shared" si="167"/>
        <v>1</v>
      </c>
      <c r="T320" s="19">
        <f t="shared" si="168"/>
        <v>1</v>
      </c>
      <c r="U320" s="18"/>
    </row>
    <row r="321" spans="1:21" s="6" customFormat="1" ht="15.75" customHeight="1" x14ac:dyDescent="0.3">
      <c r="A321" s="13">
        <v>318</v>
      </c>
      <c r="B321" s="39" t="s">
        <v>385</v>
      </c>
      <c r="C321" s="13" t="s">
        <v>430</v>
      </c>
      <c r="D321" s="13" t="s">
        <v>8</v>
      </c>
      <c r="E321" s="40" t="s">
        <v>429</v>
      </c>
      <c r="F321" s="41">
        <v>1</v>
      </c>
      <c r="G321" s="13" t="s">
        <v>17</v>
      </c>
      <c r="H321" s="14">
        <v>497</v>
      </c>
      <c r="I321" s="14">
        <v>497</v>
      </c>
      <c r="J321" s="5"/>
      <c r="K321" s="14"/>
      <c r="L321" s="14"/>
      <c r="M321" s="16"/>
      <c r="N321" s="14"/>
      <c r="O321" s="14"/>
      <c r="P321" s="17"/>
      <c r="Q321" s="18">
        <f t="shared" si="160"/>
        <v>497</v>
      </c>
      <c r="R321" s="18">
        <f t="shared" si="161"/>
        <v>497</v>
      </c>
      <c r="S321" s="19">
        <f t="shared" si="167"/>
        <v>1</v>
      </c>
      <c r="T321" s="19">
        <f t="shared" si="168"/>
        <v>1</v>
      </c>
      <c r="U321" s="18"/>
    </row>
    <row r="322" spans="1:21" s="6" customFormat="1" x14ac:dyDescent="0.3">
      <c r="A322" s="13">
        <v>319</v>
      </c>
      <c r="B322" s="39" t="s">
        <v>385</v>
      </c>
      <c r="C322" s="13" t="s">
        <v>441</v>
      </c>
      <c r="D322" s="13" t="s">
        <v>8</v>
      </c>
      <c r="E322" s="40" t="s">
        <v>431</v>
      </c>
      <c r="F322" s="13">
        <v>3</v>
      </c>
      <c r="G322" s="13" t="s">
        <v>18</v>
      </c>
      <c r="H322" s="20">
        <v>0</v>
      </c>
      <c r="I322" s="20">
        <v>0</v>
      </c>
      <c r="J322" s="194" t="s">
        <v>2384</v>
      </c>
      <c r="K322" s="14"/>
      <c r="L322" s="20">
        <v>3</v>
      </c>
      <c r="M322" s="16"/>
      <c r="N322" s="20">
        <v>0</v>
      </c>
      <c r="O322" s="20">
        <v>0</v>
      </c>
      <c r="P322" s="17" t="s">
        <v>2384</v>
      </c>
      <c r="Q322" s="18">
        <f t="shared" si="160"/>
        <v>0</v>
      </c>
      <c r="R322" s="18">
        <f t="shared" si="161"/>
        <v>3</v>
      </c>
      <c r="S322" s="21">
        <f t="shared" si="167"/>
        <v>0</v>
      </c>
      <c r="T322" s="19">
        <f t="shared" ref="T322:T329" si="169">+Q322/F322</f>
        <v>0</v>
      </c>
      <c r="U322" s="18"/>
    </row>
    <row r="323" spans="1:21" s="6" customFormat="1" x14ac:dyDescent="0.3">
      <c r="A323" s="13">
        <v>320</v>
      </c>
      <c r="B323" s="39" t="s">
        <v>385</v>
      </c>
      <c r="C323" s="13" t="s">
        <v>441</v>
      </c>
      <c r="D323" s="13" t="s">
        <v>8</v>
      </c>
      <c r="E323" s="40" t="s">
        <v>432</v>
      </c>
      <c r="F323" s="13">
        <v>3</v>
      </c>
      <c r="G323" s="13" t="s">
        <v>18</v>
      </c>
      <c r="H323" s="20">
        <v>0</v>
      </c>
      <c r="I323" s="20">
        <v>0</v>
      </c>
      <c r="J323" s="194" t="s">
        <v>2384</v>
      </c>
      <c r="K323" s="20">
        <v>0</v>
      </c>
      <c r="L323" s="20">
        <v>0</v>
      </c>
      <c r="M323" s="16" t="s">
        <v>2384</v>
      </c>
      <c r="N323" s="14"/>
      <c r="O323" s="20">
        <v>3</v>
      </c>
      <c r="P323" s="17"/>
      <c r="Q323" s="18">
        <f t="shared" si="160"/>
        <v>0</v>
      </c>
      <c r="R323" s="18">
        <f t="shared" si="161"/>
        <v>3</v>
      </c>
      <c r="S323" s="21">
        <f t="shared" si="167"/>
        <v>0</v>
      </c>
      <c r="T323" s="19">
        <f t="shared" si="169"/>
        <v>0</v>
      </c>
      <c r="U323" s="18"/>
    </row>
    <row r="324" spans="1:21" s="6" customFormat="1" x14ac:dyDescent="0.3">
      <c r="A324" s="13">
        <v>321</v>
      </c>
      <c r="B324" s="39" t="s">
        <v>385</v>
      </c>
      <c r="C324" s="13" t="s">
        <v>441</v>
      </c>
      <c r="D324" s="13" t="s">
        <v>8</v>
      </c>
      <c r="E324" s="40" t="s">
        <v>433</v>
      </c>
      <c r="F324" s="13">
        <v>3</v>
      </c>
      <c r="G324" s="13" t="s">
        <v>18</v>
      </c>
      <c r="H324" s="20">
        <v>0</v>
      </c>
      <c r="I324" s="20">
        <v>0</v>
      </c>
      <c r="J324" s="194" t="s">
        <v>2384</v>
      </c>
      <c r="K324" s="20">
        <v>0</v>
      </c>
      <c r="L324" s="20">
        <v>0</v>
      </c>
      <c r="M324" s="16" t="s">
        <v>2384</v>
      </c>
      <c r="N324" s="20">
        <v>0</v>
      </c>
      <c r="O324" s="20">
        <v>0</v>
      </c>
      <c r="P324" s="17" t="s">
        <v>2384</v>
      </c>
      <c r="Q324" s="18">
        <f t="shared" si="160"/>
        <v>0</v>
      </c>
      <c r="R324" s="18">
        <f t="shared" si="161"/>
        <v>0</v>
      </c>
      <c r="S324" s="21" t="e">
        <f t="shared" si="167"/>
        <v>#DIV/0!</v>
      </c>
      <c r="T324" s="19">
        <f t="shared" si="169"/>
        <v>0</v>
      </c>
      <c r="U324" s="18"/>
    </row>
    <row r="325" spans="1:21" s="6" customFormat="1" x14ac:dyDescent="0.3">
      <c r="A325" s="13">
        <v>322</v>
      </c>
      <c r="B325" s="39" t="s">
        <v>385</v>
      </c>
      <c r="C325" s="13" t="s">
        <v>441</v>
      </c>
      <c r="D325" s="13" t="s">
        <v>8</v>
      </c>
      <c r="E325" s="40" t="s">
        <v>434</v>
      </c>
      <c r="F325" s="13">
        <v>3</v>
      </c>
      <c r="G325" s="13" t="s">
        <v>18</v>
      </c>
      <c r="H325" s="20">
        <v>0</v>
      </c>
      <c r="I325" s="20">
        <v>0</v>
      </c>
      <c r="J325" s="194" t="s">
        <v>2384</v>
      </c>
      <c r="K325" s="20">
        <v>0</v>
      </c>
      <c r="L325" s="20">
        <v>0</v>
      </c>
      <c r="M325" s="16" t="s">
        <v>2384</v>
      </c>
      <c r="N325" s="20">
        <v>0</v>
      </c>
      <c r="O325" s="20">
        <v>0</v>
      </c>
      <c r="P325" s="17" t="s">
        <v>2384</v>
      </c>
      <c r="Q325" s="18">
        <f t="shared" si="160"/>
        <v>0</v>
      </c>
      <c r="R325" s="18">
        <f t="shared" si="161"/>
        <v>0</v>
      </c>
      <c r="S325" s="21" t="e">
        <f t="shared" si="167"/>
        <v>#DIV/0!</v>
      </c>
      <c r="T325" s="19">
        <f t="shared" si="169"/>
        <v>0</v>
      </c>
      <c r="U325" s="18"/>
    </row>
    <row r="326" spans="1:21" s="6" customFormat="1" x14ac:dyDescent="0.3">
      <c r="A326" s="13">
        <v>323</v>
      </c>
      <c r="B326" s="39" t="s">
        <v>385</v>
      </c>
      <c r="C326" s="13" t="s">
        <v>441</v>
      </c>
      <c r="D326" s="13" t="s">
        <v>8</v>
      </c>
      <c r="E326" s="40" t="s">
        <v>435</v>
      </c>
      <c r="F326" s="13">
        <v>3</v>
      </c>
      <c r="G326" s="13" t="s">
        <v>18</v>
      </c>
      <c r="H326" s="20">
        <v>0</v>
      </c>
      <c r="I326" s="20">
        <v>0</v>
      </c>
      <c r="J326" s="194" t="s">
        <v>2384</v>
      </c>
      <c r="K326" s="20">
        <v>0</v>
      </c>
      <c r="L326" s="20">
        <v>0</v>
      </c>
      <c r="M326" s="16" t="s">
        <v>2384</v>
      </c>
      <c r="N326" s="20">
        <v>0</v>
      </c>
      <c r="O326" s="20">
        <v>0</v>
      </c>
      <c r="P326" s="17" t="s">
        <v>2384</v>
      </c>
      <c r="Q326" s="18">
        <f t="shared" si="160"/>
        <v>0</v>
      </c>
      <c r="R326" s="18">
        <f t="shared" si="161"/>
        <v>0</v>
      </c>
      <c r="S326" s="21" t="e">
        <f t="shared" si="167"/>
        <v>#DIV/0!</v>
      </c>
      <c r="T326" s="19">
        <f t="shared" si="169"/>
        <v>0</v>
      </c>
      <c r="U326" s="18"/>
    </row>
    <row r="327" spans="1:21" s="6" customFormat="1" x14ac:dyDescent="0.3">
      <c r="A327" s="13">
        <v>324</v>
      </c>
      <c r="B327" s="39" t="s">
        <v>385</v>
      </c>
      <c r="C327" s="13" t="s">
        <v>441</v>
      </c>
      <c r="D327" s="13" t="s">
        <v>8</v>
      </c>
      <c r="E327" s="40" t="s">
        <v>436</v>
      </c>
      <c r="F327" s="13">
        <v>3</v>
      </c>
      <c r="G327" s="13" t="s">
        <v>18</v>
      </c>
      <c r="H327" s="20">
        <v>0</v>
      </c>
      <c r="I327" s="20">
        <v>0</v>
      </c>
      <c r="J327" s="194" t="s">
        <v>2384</v>
      </c>
      <c r="K327" s="20">
        <v>0</v>
      </c>
      <c r="L327" s="20">
        <v>0</v>
      </c>
      <c r="M327" s="16" t="s">
        <v>2384</v>
      </c>
      <c r="N327" s="20">
        <v>0</v>
      </c>
      <c r="O327" s="20">
        <v>0</v>
      </c>
      <c r="P327" s="17" t="s">
        <v>2384</v>
      </c>
      <c r="Q327" s="18">
        <f t="shared" si="160"/>
        <v>0</v>
      </c>
      <c r="R327" s="18">
        <f t="shared" si="161"/>
        <v>0</v>
      </c>
      <c r="S327" s="21" t="e">
        <f t="shared" si="167"/>
        <v>#DIV/0!</v>
      </c>
      <c r="T327" s="19">
        <f t="shared" si="169"/>
        <v>0</v>
      </c>
      <c r="U327" s="18"/>
    </row>
    <row r="328" spans="1:21" s="6" customFormat="1" x14ac:dyDescent="0.3">
      <c r="A328" s="13">
        <v>325</v>
      </c>
      <c r="B328" s="39" t="s">
        <v>385</v>
      </c>
      <c r="C328" s="13" t="s">
        <v>441</v>
      </c>
      <c r="D328" s="13" t="s">
        <v>8</v>
      </c>
      <c r="E328" s="40" t="s">
        <v>437</v>
      </c>
      <c r="F328" s="13">
        <v>3</v>
      </c>
      <c r="G328" s="13" t="s">
        <v>18</v>
      </c>
      <c r="H328" s="20">
        <v>0</v>
      </c>
      <c r="I328" s="20">
        <v>0</v>
      </c>
      <c r="J328" s="194" t="s">
        <v>2384</v>
      </c>
      <c r="K328" s="20">
        <v>0</v>
      </c>
      <c r="L328" s="20">
        <v>0</v>
      </c>
      <c r="M328" s="16" t="s">
        <v>2384</v>
      </c>
      <c r="N328" s="20">
        <v>0</v>
      </c>
      <c r="O328" s="20">
        <v>0</v>
      </c>
      <c r="P328" s="17" t="s">
        <v>2384</v>
      </c>
      <c r="Q328" s="18">
        <f t="shared" si="160"/>
        <v>0</v>
      </c>
      <c r="R328" s="18">
        <f t="shared" si="161"/>
        <v>0</v>
      </c>
      <c r="S328" s="21" t="e">
        <f t="shared" si="167"/>
        <v>#DIV/0!</v>
      </c>
      <c r="T328" s="19">
        <f t="shared" si="169"/>
        <v>0</v>
      </c>
      <c r="U328" s="18"/>
    </row>
    <row r="329" spans="1:21" s="6" customFormat="1" x14ac:dyDescent="0.3">
      <c r="A329" s="13">
        <v>326</v>
      </c>
      <c r="B329" s="39" t="s">
        <v>385</v>
      </c>
      <c r="C329" s="13" t="s">
        <v>441</v>
      </c>
      <c r="D329" s="13" t="s">
        <v>8</v>
      </c>
      <c r="E329" s="40" t="s">
        <v>438</v>
      </c>
      <c r="F329" s="13">
        <v>3</v>
      </c>
      <c r="G329" s="13" t="s">
        <v>18</v>
      </c>
      <c r="H329" s="20">
        <v>0</v>
      </c>
      <c r="I329" s="20">
        <v>0</v>
      </c>
      <c r="J329" s="194" t="s">
        <v>2384</v>
      </c>
      <c r="K329" s="20">
        <v>0</v>
      </c>
      <c r="L329" s="20">
        <v>0</v>
      </c>
      <c r="M329" s="16" t="s">
        <v>2384</v>
      </c>
      <c r="N329" s="20">
        <v>0</v>
      </c>
      <c r="O329" s="20">
        <v>0</v>
      </c>
      <c r="P329" s="17" t="s">
        <v>2384</v>
      </c>
      <c r="Q329" s="18">
        <f t="shared" si="160"/>
        <v>0</v>
      </c>
      <c r="R329" s="18">
        <f t="shared" si="161"/>
        <v>0</v>
      </c>
      <c r="S329" s="21" t="e">
        <f t="shared" si="167"/>
        <v>#DIV/0!</v>
      </c>
      <c r="T329" s="19">
        <f t="shared" si="169"/>
        <v>0</v>
      </c>
      <c r="U329" s="18"/>
    </row>
    <row r="330" spans="1:21" s="6" customFormat="1" x14ac:dyDescent="0.3">
      <c r="A330" s="13">
        <v>327</v>
      </c>
      <c r="B330" s="39" t="s">
        <v>385</v>
      </c>
      <c r="C330" s="13" t="s">
        <v>441</v>
      </c>
      <c r="D330" s="13" t="s">
        <v>8</v>
      </c>
      <c r="E330" s="40" t="s">
        <v>439</v>
      </c>
      <c r="F330" s="41">
        <v>1</v>
      </c>
      <c r="G330" s="13" t="s">
        <v>17</v>
      </c>
      <c r="H330" s="14">
        <v>0</v>
      </c>
      <c r="I330" s="14">
        <v>0</v>
      </c>
      <c r="J330" s="194"/>
      <c r="K330" s="14"/>
      <c r="L330" s="14"/>
      <c r="M330" s="16"/>
      <c r="N330" s="14"/>
      <c r="O330" s="14"/>
      <c r="P330" s="17"/>
      <c r="Q330" s="18">
        <f t="shared" si="160"/>
        <v>0</v>
      </c>
      <c r="R330" s="18">
        <f t="shared" si="161"/>
        <v>0</v>
      </c>
      <c r="S330" s="19" t="e">
        <f t="shared" ref="S330:S346" si="170">+Q330/R330</f>
        <v>#DIV/0!</v>
      </c>
      <c r="T330" s="19" t="e">
        <f t="shared" ref="T330:T337" si="171">+S330/F330</f>
        <v>#DIV/0!</v>
      </c>
      <c r="U330" s="18"/>
    </row>
    <row r="331" spans="1:21" s="6" customFormat="1" x14ac:dyDescent="0.3">
      <c r="A331" s="13">
        <v>328</v>
      </c>
      <c r="B331" s="39" t="s">
        <v>385</v>
      </c>
      <c r="C331" s="13" t="s">
        <v>441</v>
      </c>
      <c r="D331" s="13" t="s">
        <v>8</v>
      </c>
      <c r="E331" s="40" t="s">
        <v>440</v>
      </c>
      <c r="F331" s="41">
        <v>1</v>
      </c>
      <c r="G331" s="13" t="s">
        <v>17</v>
      </c>
      <c r="H331" s="14">
        <v>0</v>
      </c>
      <c r="I331" s="14">
        <v>0</v>
      </c>
      <c r="J331" s="194"/>
      <c r="K331" s="14"/>
      <c r="L331" s="14"/>
      <c r="M331" s="16"/>
      <c r="N331" s="14"/>
      <c r="O331" s="14"/>
      <c r="P331" s="17"/>
      <c r="Q331" s="18">
        <f t="shared" si="160"/>
        <v>0</v>
      </c>
      <c r="R331" s="18">
        <f t="shared" si="161"/>
        <v>0</v>
      </c>
      <c r="S331" s="19" t="e">
        <f t="shared" si="170"/>
        <v>#DIV/0!</v>
      </c>
      <c r="T331" s="19" t="e">
        <f t="shared" si="171"/>
        <v>#DIV/0!</v>
      </c>
      <c r="U331" s="18"/>
    </row>
    <row r="332" spans="1:21" s="6" customFormat="1" ht="15.75" customHeight="1" x14ac:dyDescent="0.3">
      <c r="A332" s="13">
        <v>329</v>
      </c>
      <c r="B332" s="39" t="s">
        <v>385</v>
      </c>
      <c r="C332" s="13" t="s">
        <v>448</v>
      </c>
      <c r="D332" s="13" t="s">
        <v>8</v>
      </c>
      <c r="E332" s="40" t="s">
        <v>442</v>
      </c>
      <c r="F332" s="41">
        <v>1</v>
      </c>
      <c r="G332" s="13" t="s">
        <v>17</v>
      </c>
      <c r="H332" s="14">
        <v>21</v>
      </c>
      <c r="I332" s="14">
        <v>21</v>
      </c>
      <c r="J332" s="5"/>
      <c r="K332" s="14"/>
      <c r="L332" s="14"/>
      <c r="M332" s="16"/>
      <c r="N332" s="14"/>
      <c r="O332" s="14"/>
      <c r="P332" s="17"/>
      <c r="Q332" s="18">
        <f t="shared" si="160"/>
        <v>21</v>
      </c>
      <c r="R332" s="18">
        <f t="shared" si="161"/>
        <v>21</v>
      </c>
      <c r="S332" s="19">
        <f t="shared" si="170"/>
        <v>1</v>
      </c>
      <c r="T332" s="19">
        <f t="shared" si="171"/>
        <v>1</v>
      </c>
      <c r="U332" s="18"/>
    </row>
    <row r="333" spans="1:21" s="6" customFormat="1" ht="15.75" customHeight="1" x14ac:dyDescent="0.3">
      <c r="A333" s="13">
        <v>330</v>
      </c>
      <c r="B333" s="39" t="s">
        <v>385</v>
      </c>
      <c r="C333" s="13" t="s">
        <v>448</v>
      </c>
      <c r="D333" s="13" t="s">
        <v>8</v>
      </c>
      <c r="E333" s="40" t="s">
        <v>443</v>
      </c>
      <c r="F333" s="41">
        <v>1</v>
      </c>
      <c r="G333" s="13" t="s">
        <v>17</v>
      </c>
      <c r="H333" s="14">
        <v>132</v>
      </c>
      <c r="I333" s="14">
        <v>132</v>
      </c>
      <c r="J333" s="5"/>
      <c r="K333" s="14"/>
      <c r="L333" s="14"/>
      <c r="M333" s="16"/>
      <c r="N333" s="14"/>
      <c r="O333" s="14"/>
      <c r="P333" s="17"/>
      <c r="Q333" s="18">
        <f t="shared" si="160"/>
        <v>132</v>
      </c>
      <c r="R333" s="18">
        <f t="shared" si="161"/>
        <v>132</v>
      </c>
      <c r="S333" s="19">
        <f t="shared" si="170"/>
        <v>1</v>
      </c>
      <c r="T333" s="19">
        <f t="shared" si="171"/>
        <v>1</v>
      </c>
      <c r="U333" s="18"/>
    </row>
    <row r="334" spans="1:21" s="6" customFormat="1" ht="15.75" customHeight="1" x14ac:dyDescent="0.3">
      <c r="A334" s="13">
        <v>331</v>
      </c>
      <c r="B334" s="39" t="s">
        <v>385</v>
      </c>
      <c r="C334" s="13" t="s">
        <v>448</v>
      </c>
      <c r="D334" s="13" t="s">
        <v>8</v>
      </c>
      <c r="E334" s="40" t="s">
        <v>444</v>
      </c>
      <c r="F334" s="41">
        <v>1</v>
      </c>
      <c r="G334" s="13" t="s">
        <v>17</v>
      </c>
      <c r="H334" s="14">
        <v>103</v>
      </c>
      <c r="I334" s="14">
        <v>103</v>
      </c>
      <c r="J334" s="5"/>
      <c r="K334" s="14"/>
      <c r="L334" s="14"/>
      <c r="M334" s="16"/>
      <c r="N334" s="14"/>
      <c r="O334" s="14"/>
      <c r="P334" s="17"/>
      <c r="Q334" s="18">
        <f t="shared" si="160"/>
        <v>103</v>
      </c>
      <c r="R334" s="18">
        <f t="shared" si="161"/>
        <v>103</v>
      </c>
      <c r="S334" s="19">
        <f t="shared" si="170"/>
        <v>1</v>
      </c>
      <c r="T334" s="19">
        <f t="shared" si="171"/>
        <v>1</v>
      </c>
      <c r="U334" s="18"/>
    </row>
    <row r="335" spans="1:21" s="6" customFormat="1" ht="15.75" customHeight="1" x14ac:dyDescent="0.3">
      <c r="A335" s="13">
        <v>332</v>
      </c>
      <c r="B335" s="39" t="s">
        <v>385</v>
      </c>
      <c r="C335" s="13" t="s">
        <v>448</v>
      </c>
      <c r="D335" s="13" t="s">
        <v>8</v>
      </c>
      <c r="E335" s="40" t="s">
        <v>445</v>
      </c>
      <c r="F335" s="41">
        <v>1</v>
      </c>
      <c r="G335" s="13" t="s">
        <v>17</v>
      </c>
      <c r="H335" s="14">
        <v>54</v>
      </c>
      <c r="I335" s="14">
        <v>54</v>
      </c>
      <c r="J335" s="5"/>
      <c r="K335" s="14"/>
      <c r="L335" s="14"/>
      <c r="M335" s="16"/>
      <c r="N335" s="14"/>
      <c r="O335" s="14"/>
      <c r="P335" s="17"/>
      <c r="Q335" s="18">
        <f t="shared" si="160"/>
        <v>54</v>
      </c>
      <c r="R335" s="18">
        <f t="shared" si="161"/>
        <v>54</v>
      </c>
      <c r="S335" s="19">
        <f t="shared" si="170"/>
        <v>1</v>
      </c>
      <c r="T335" s="19">
        <f t="shared" si="171"/>
        <v>1</v>
      </c>
      <c r="U335" s="18"/>
    </row>
    <row r="336" spans="1:21" s="6" customFormat="1" ht="15.75" customHeight="1" x14ac:dyDescent="0.3">
      <c r="A336" s="13">
        <v>333</v>
      </c>
      <c r="B336" s="39" t="s">
        <v>385</v>
      </c>
      <c r="C336" s="13" t="s">
        <v>448</v>
      </c>
      <c r="D336" s="13" t="s">
        <v>8</v>
      </c>
      <c r="E336" s="40" t="s">
        <v>446</v>
      </c>
      <c r="F336" s="41">
        <v>1</v>
      </c>
      <c r="G336" s="13" t="s">
        <v>17</v>
      </c>
      <c r="H336" s="14">
        <v>9</v>
      </c>
      <c r="I336" s="14">
        <v>9</v>
      </c>
      <c r="J336" s="5"/>
      <c r="K336" s="14"/>
      <c r="L336" s="14"/>
      <c r="M336" s="16"/>
      <c r="N336" s="14"/>
      <c r="O336" s="14"/>
      <c r="P336" s="17"/>
      <c r="Q336" s="18">
        <f t="shared" si="160"/>
        <v>9</v>
      </c>
      <c r="R336" s="18">
        <f t="shared" si="161"/>
        <v>9</v>
      </c>
      <c r="S336" s="19">
        <f t="shared" si="170"/>
        <v>1</v>
      </c>
      <c r="T336" s="19">
        <f t="shared" si="171"/>
        <v>1</v>
      </c>
      <c r="U336" s="18"/>
    </row>
    <row r="337" spans="1:21" s="6" customFormat="1" ht="15.75" customHeight="1" x14ac:dyDescent="0.3">
      <c r="A337" s="13">
        <v>334</v>
      </c>
      <c r="B337" s="39" t="s">
        <v>385</v>
      </c>
      <c r="C337" s="13" t="s">
        <v>448</v>
      </c>
      <c r="D337" s="13" t="s">
        <v>8</v>
      </c>
      <c r="E337" s="40" t="s">
        <v>447</v>
      </c>
      <c r="F337" s="41">
        <v>1</v>
      </c>
      <c r="G337" s="13" t="s">
        <v>17</v>
      </c>
      <c r="H337" s="14">
        <v>313</v>
      </c>
      <c r="I337" s="14">
        <v>313</v>
      </c>
      <c r="J337" s="5"/>
      <c r="K337" s="14"/>
      <c r="L337" s="14"/>
      <c r="M337" s="16"/>
      <c r="N337" s="14"/>
      <c r="O337" s="14"/>
      <c r="P337" s="17"/>
      <c r="Q337" s="18">
        <f t="shared" si="160"/>
        <v>313</v>
      </c>
      <c r="R337" s="18">
        <f t="shared" si="161"/>
        <v>313</v>
      </c>
      <c r="S337" s="19">
        <f t="shared" si="170"/>
        <v>1</v>
      </c>
      <c r="T337" s="19">
        <f t="shared" si="171"/>
        <v>1</v>
      </c>
      <c r="U337" s="18"/>
    </row>
    <row r="338" spans="1:21" s="6" customFormat="1" ht="15.75" customHeight="1" x14ac:dyDescent="0.3">
      <c r="A338" s="13">
        <v>335</v>
      </c>
      <c r="B338" s="39" t="s">
        <v>385</v>
      </c>
      <c r="C338" s="13" t="s">
        <v>451</v>
      </c>
      <c r="D338" s="13" t="s">
        <v>8</v>
      </c>
      <c r="E338" s="40" t="s">
        <v>449</v>
      </c>
      <c r="F338" s="13">
        <v>60</v>
      </c>
      <c r="G338" s="13" t="s">
        <v>302</v>
      </c>
      <c r="H338" s="160">
        <v>11</v>
      </c>
      <c r="I338" s="20">
        <v>5</v>
      </c>
      <c r="J338" s="5"/>
      <c r="K338" s="14"/>
      <c r="L338" s="20">
        <v>5</v>
      </c>
      <c r="M338" s="16"/>
      <c r="N338" s="14"/>
      <c r="O338" s="20">
        <v>5</v>
      </c>
      <c r="P338" s="17"/>
      <c r="Q338" s="18">
        <f t="shared" ref="Q338:Q361" si="172">+H338+K338+N338</f>
        <v>11</v>
      </c>
      <c r="R338" s="18">
        <f t="shared" ref="R338:R361" si="173">+I338+L338+O338</f>
        <v>15</v>
      </c>
      <c r="S338" s="21">
        <f t="shared" si="170"/>
        <v>0.73333333333333328</v>
      </c>
      <c r="T338" s="19">
        <f t="shared" ref="T338:T346" si="174">+Q338/F338</f>
        <v>0.18333333333333332</v>
      </c>
      <c r="U338" s="18"/>
    </row>
    <row r="339" spans="1:21" s="6" customFormat="1" ht="15.75" customHeight="1" x14ac:dyDescent="0.3">
      <c r="A339" s="13">
        <v>336</v>
      </c>
      <c r="B339" s="39" t="s">
        <v>385</v>
      </c>
      <c r="C339" s="13" t="s">
        <v>451</v>
      </c>
      <c r="D339" s="13" t="s">
        <v>8</v>
      </c>
      <c r="E339" s="40" t="s">
        <v>450</v>
      </c>
      <c r="F339" s="13">
        <v>12</v>
      </c>
      <c r="G339" s="13" t="s">
        <v>452</v>
      </c>
      <c r="H339" s="14">
        <v>0</v>
      </c>
      <c r="I339" s="20">
        <v>1</v>
      </c>
      <c r="J339" s="5"/>
      <c r="K339" s="14"/>
      <c r="L339" s="20">
        <v>1</v>
      </c>
      <c r="M339" s="16"/>
      <c r="N339" s="14"/>
      <c r="O339" s="20">
        <v>1</v>
      </c>
      <c r="P339" s="17"/>
      <c r="Q339" s="18">
        <f t="shared" si="172"/>
        <v>0</v>
      </c>
      <c r="R339" s="18">
        <f t="shared" si="173"/>
        <v>3</v>
      </c>
      <c r="S339" s="21">
        <f t="shared" si="170"/>
        <v>0</v>
      </c>
      <c r="T339" s="19">
        <f t="shared" si="174"/>
        <v>0</v>
      </c>
      <c r="U339" s="18"/>
    </row>
    <row r="340" spans="1:21" s="6" customFormat="1" ht="15.75" customHeight="1" x14ac:dyDescent="0.3">
      <c r="A340" s="13">
        <v>337</v>
      </c>
      <c r="B340" s="39" t="s">
        <v>385</v>
      </c>
      <c r="C340" s="13" t="s">
        <v>475</v>
      </c>
      <c r="D340" s="13" t="s">
        <v>8</v>
      </c>
      <c r="E340" s="40" t="s">
        <v>453</v>
      </c>
      <c r="F340" s="13">
        <v>75</v>
      </c>
      <c r="G340" s="13" t="s">
        <v>476</v>
      </c>
      <c r="H340" s="14">
        <v>0</v>
      </c>
      <c r="I340" s="20">
        <v>6</v>
      </c>
      <c r="J340" s="5"/>
      <c r="K340" s="14"/>
      <c r="L340" s="20">
        <v>7</v>
      </c>
      <c r="M340" s="16"/>
      <c r="N340" s="14"/>
      <c r="O340" s="20">
        <v>7</v>
      </c>
      <c r="P340" s="17"/>
      <c r="Q340" s="18">
        <f t="shared" si="172"/>
        <v>0</v>
      </c>
      <c r="R340" s="18">
        <f t="shared" si="173"/>
        <v>20</v>
      </c>
      <c r="S340" s="21">
        <f t="shared" si="170"/>
        <v>0</v>
      </c>
      <c r="T340" s="19">
        <f t="shared" si="174"/>
        <v>0</v>
      </c>
      <c r="U340" s="18"/>
    </row>
    <row r="341" spans="1:21" s="6" customFormat="1" x14ac:dyDescent="0.3">
      <c r="A341" s="13">
        <v>338</v>
      </c>
      <c r="B341" s="39" t="s">
        <v>385</v>
      </c>
      <c r="C341" s="13" t="s">
        <v>475</v>
      </c>
      <c r="D341" s="13" t="s">
        <v>8</v>
      </c>
      <c r="E341" s="40" t="s">
        <v>454</v>
      </c>
      <c r="F341" s="13">
        <v>4</v>
      </c>
      <c r="G341" s="13" t="s">
        <v>476</v>
      </c>
      <c r="H341" s="20">
        <v>0</v>
      </c>
      <c r="I341" s="20">
        <v>0</v>
      </c>
      <c r="J341" s="194" t="s">
        <v>2384</v>
      </c>
      <c r="K341" s="20">
        <v>0</v>
      </c>
      <c r="L341" s="20">
        <v>0</v>
      </c>
      <c r="M341" s="16" t="s">
        <v>2384</v>
      </c>
      <c r="N341" s="14"/>
      <c r="O341" s="20">
        <v>1</v>
      </c>
      <c r="P341" s="17"/>
      <c r="Q341" s="18">
        <f t="shared" si="172"/>
        <v>0</v>
      </c>
      <c r="R341" s="18">
        <f t="shared" si="173"/>
        <v>1</v>
      </c>
      <c r="S341" s="21">
        <f t="shared" si="170"/>
        <v>0</v>
      </c>
      <c r="T341" s="19">
        <f t="shared" si="174"/>
        <v>0</v>
      </c>
      <c r="U341" s="18"/>
    </row>
    <row r="342" spans="1:21" s="6" customFormat="1" x14ac:dyDescent="0.3">
      <c r="A342" s="13">
        <v>339</v>
      </c>
      <c r="B342" s="39" t="s">
        <v>385</v>
      </c>
      <c r="C342" s="13" t="s">
        <v>475</v>
      </c>
      <c r="D342" s="13" t="s">
        <v>8</v>
      </c>
      <c r="E342" s="40" t="s">
        <v>455</v>
      </c>
      <c r="F342" s="13">
        <v>1</v>
      </c>
      <c r="G342" s="13" t="s">
        <v>476</v>
      </c>
      <c r="H342" s="20">
        <v>0</v>
      </c>
      <c r="I342" s="20">
        <v>0</v>
      </c>
      <c r="J342" s="194" t="s">
        <v>2384</v>
      </c>
      <c r="K342" s="20">
        <v>0</v>
      </c>
      <c r="L342" s="20">
        <v>0</v>
      </c>
      <c r="M342" s="16" t="s">
        <v>2384</v>
      </c>
      <c r="N342" s="20">
        <v>0</v>
      </c>
      <c r="O342" s="20">
        <v>0</v>
      </c>
      <c r="P342" s="17" t="s">
        <v>2384</v>
      </c>
      <c r="Q342" s="18">
        <f t="shared" si="172"/>
        <v>0</v>
      </c>
      <c r="R342" s="18">
        <f t="shared" si="173"/>
        <v>0</v>
      </c>
      <c r="S342" s="21" t="e">
        <f t="shared" si="170"/>
        <v>#DIV/0!</v>
      </c>
      <c r="T342" s="19">
        <f t="shared" si="174"/>
        <v>0</v>
      </c>
      <c r="U342" s="18"/>
    </row>
    <row r="343" spans="1:21" s="6" customFormat="1" x14ac:dyDescent="0.3">
      <c r="A343" s="13">
        <v>340</v>
      </c>
      <c r="B343" s="39" t="s">
        <v>385</v>
      </c>
      <c r="C343" s="13" t="s">
        <v>475</v>
      </c>
      <c r="D343" s="13" t="s">
        <v>8</v>
      </c>
      <c r="E343" s="40" t="s">
        <v>456</v>
      </c>
      <c r="F343" s="13">
        <v>8</v>
      </c>
      <c r="G343" s="13" t="s">
        <v>476</v>
      </c>
      <c r="H343" s="20">
        <v>0</v>
      </c>
      <c r="I343" s="20">
        <v>0</v>
      </c>
      <c r="J343" s="194" t="s">
        <v>2384</v>
      </c>
      <c r="K343" s="20">
        <v>0</v>
      </c>
      <c r="L343" s="20">
        <v>0</v>
      </c>
      <c r="M343" s="16" t="s">
        <v>2384</v>
      </c>
      <c r="N343" s="14"/>
      <c r="O343" s="20">
        <v>1</v>
      </c>
      <c r="P343" s="17"/>
      <c r="Q343" s="18">
        <f t="shared" si="172"/>
        <v>0</v>
      </c>
      <c r="R343" s="18">
        <f t="shared" si="173"/>
        <v>1</v>
      </c>
      <c r="S343" s="21">
        <f t="shared" si="170"/>
        <v>0</v>
      </c>
      <c r="T343" s="19">
        <f t="shared" si="174"/>
        <v>0</v>
      </c>
      <c r="U343" s="18"/>
    </row>
    <row r="344" spans="1:21" s="6" customFormat="1" ht="15.75" customHeight="1" x14ac:dyDescent="0.3">
      <c r="A344" s="13">
        <v>341</v>
      </c>
      <c r="B344" s="39" t="s">
        <v>385</v>
      </c>
      <c r="C344" s="13" t="s">
        <v>475</v>
      </c>
      <c r="D344" s="13" t="s">
        <v>8</v>
      </c>
      <c r="E344" s="40" t="s">
        <v>457</v>
      </c>
      <c r="F344" s="13">
        <v>10</v>
      </c>
      <c r="G344" s="13" t="s">
        <v>476</v>
      </c>
      <c r="H344" s="14">
        <v>1</v>
      </c>
      <c r="I344" s="20">
        <v>1</v>
      </c>
      <c r="J344" s="5"/>
      <c r="K344" s="14"/>
      <c r="L344" s="20">
        <v>1</v>
      </c>
      <c r="M344" s="16"/>
      <c r="N344" s="14"/>
      <c r="O344" s="20">
        <v>1</v>
      </c>
      <c r="P344" s="17"/>
      <c r="Q344" s="18">
        <f t="shared" si="172"/>
        <v>1</v>
      </c>
      <c r="R344" s="18">
        <f t="shared" si="173"/>
        <v>3</v>
      </c>
      <c r="S344" s="21">
        <f t="shared" si="170"/>
        <v>0.33333333333333331</v>
      </c>
      <c r="T344" s="19">
        <f t="shared" si="174"/>
        <v>0.1</v>
      </c>
      <c r="U344" s="18"/>
    </row>
    <row r="345" spans="1:21" s="6" customFormat="1" x14ac:dyDescent="0.3">
      <c r="A345" s="13">
        <v>342</v>
      </c>
      <c r="B345" s="39" t="s">
        <v>385</v>
      </c>
      <c r="C345" s="13" t="s">
        <v>475</v>
      </c>
      <c r="D345" s="13" t="s">
        <v>8</v>
      </c>
      <c r="E345" s="40" t="s">
        <v>458</v>
      </c>
      <c r="F345" s="13">
        <v>10</v>
      </c>
      <c r="G345" s="13" t="s">
        <v>476</v>
      </c>
      <c r="H345" s="20">
        <v>0</v>
      </c>
      <c r="I345" s="20">
        <v>0</v>
      </c>
      <c r="J345" s="194" t="s">
        <v>2384</v>
      </c>
      <c r="K345" s="14"/>
      <c r="L345" s="20">
        <v>1</v>
      </c>
      <c r="M345" s="16"/>
      <c r="N345" s="14"/>
      <c r="O345" s="20">
        <v>1</v>
      </c>
      <c r="P345" s="17"/>
      <c r="Q345" s="18">
        <f t="shared" si="172"/>
        <v>0</v>
      </c>
      <c r="R345" s="18">
        <f t="shared" si="173"/>
        <v>2</v>
      </c>
      <c r="S345" s="21">
        <f t="shared" si="170"/>
        <v>0</v>
      </c>
      <c r="T345" s="19">
        <f t="shared" si="174"/>
        <v>0</v>
      </c>
      <c r="U345" s="18"/>
    </row>
    <row r="346" spans="1:21" s="6" customFormat="1" ht="15.75" customHeight="1" x14ac:dyDescent="0.3">
      <c r="A346" s="13">
        <v>343</v>
      </c>
      <c r="B346" s="39" t="s">
        <v>385</v>
      </c>
      <c r="C346" s="13" t="s">
        <v>475</v>
      </c>
      <c r="D346" s="13" t="s">
        <v>8</v>
      </c>
      <c r="E346" s="40" t="s">
        <v>459</v>
      </c>
      <c r="F346" s="13">
        <v>30</v>
      </c>
      <c r="G346" s="13" t="s">
        <v>477</v>
      </c>
      <c r="H346" s="160">
        <v>3</v>
      </c>
      <c r="I346" s="20">
        <v>1</v>
      </c>
      <c r="J346" s="5"/>
      <c r="K346" s="14"/>
      <c r="L346" s="20">
        <v>2</v>
      </c>
      <c r="M346" s="16"/>
      <c r="N346" s="14"/>
      <c r="O346" s="20">
        <v>3</v>
      </c>
      <c r="P346" s="17"/>
      <c r="Q346" s="18">
        <f t="shared" si="172"/>
        <v>3</v>
      </c>
      <c r="R346" s="18">
        <f t="shared" si="173"/>
        <v>6</v>
      </c>
      <c r="S346" s="21">
        <f t="shared" si="170"/>
        <v>0.5</v>
      </c>
      <c r="T346" s="19">
        <f t="shared" si="174"/>
        <v>0.1</v>
      </c>
      <c r="U346" s="18"/>
    </row>
    <row r="347" spans="1:21" s="6" customFormat="1" ht="15.75" customHeight="1" x14ac:dyDescent="0.3">
      <c r="A347" s="13">
        <v>344</v>
      </c>
      <c r="B347" s="39" t="s">
        <v>385</v>
      </c>
      <c r="C347" s="13" t="s">
        <v>475</v>
      </c>
      <c r="D347" s="13" t="s">
        <v>8</v>
      </c>
      <c r="E347" s="40" t="s">
        <v>460</v>
      </c>
      <c r="F347" s="41">
        <v>1</v>
      </c>
      <c r="G347" s="13" t="s">
        <v>17</v>
      </c>
      <c r="H347" s="14">
        <v>3</v>
      </c>
      <c r="I347" s="14">
        <v>3</v>
      </c>
      <c r="J347" s="5"/>
      <c r="K347" s="14"/>
      <c r="L347" s="14"/>
      <c r="M347" s="16"/>
      <c r="N347" s="14"/>
      <c r="O347" s="14"/>
      <c r="P347" s="17"/>
      <c r="Q347" s="18">
        <f t="shared" si="172"/>
        <v>3</v>
      </c>
      <c r="R347" s="18">
        <f t="shared" si="173"/>
        <v>3</v>
      </c>
      <c r="S347" s="19">
        <f t="shared" ref="S347:S350" si="175">+Q347/R347</f>
        <v>1</v>
      </c>
      <c r="T347" s="19">
        <f t="shared" ref="T347:T348" si="176">+S347/F347</f>
        <v>1</v>
      </c>
      <c r="U347" s="18"/>
    </row>
    <row r="348" spans="1:21" s="6" customFormat="1" ht="15.75" customHeight="1" x14ac:dyDescent="0.3">
      <c r="A348" s="13">
        <v>345</v>
      </c>
      <c r="B348" s="39" t="s">
        <v>385</v>
      </c>
      <c r="C348" s="13" t="s">
        <v>475</v>
      </c>
      <c r="D348" s="13" t="s">
        <v>8</v>
      </c>
      <c r="E348" s="40" t="s">
        <v>461</v>
      </c>
      <c r="F348" s="41">
        <v>1</v>
      </c>
      <c r="G348" s="13" t="s">
        <v>17</v>
      </c>
      <c r="H348" s="14">
        <v>1</v>
      </c>
      <c r="I348" s="14">
        <v>1</v>
      </c>
      <c r="J348" s="5"/>
      <c r="K348" s="14"/>
      <c r="L348" s="14"/>
      <c r="M348" s="16"/>
      <c r="N348" s="14"/>
      <c r="O348" s="14"/>
      <c r="P348" s="17"/>
      <c r="Q348" s="18">
        <f t="shared" si="172"/>
        <v>1</v>
      </c>
      <c r="R348" s="18">
        <f t="shared" si="173"/>
        <v>1</v>
      </c>
      <c r="S348" s="19">
        <f t="shared" si="175"/>
        <v>1</v>
      </c>
      <c r="T348" s="19">
        <f t="shared" si="176"/>
        <v>1</v>
      </c>
      <c r="U348" s="18"/>
    </row>
    <row r="349" spans="1:21" s="6" customFormat="1" ht="15.75" customHeight="1" x14ac:dyDescent="0.3">
      <c r="A349" s="13">
        <v>346</v>
      </c>
      <c r="B349" s="39" t="s">
        <v>385</v>
      </c>
      <c r="C349" s="13" t="s">
        <v>475</v>
      </c>
      <c r="D349" s="13" t="s">
        <v>8</v>
      </c>
      <c r="E349" s="40" t="s">
        <v>462</v>
      </c>
      <c r="F349" s="13">
        <v>12</v>
      </c>
      <c r="G349" s="13" t="s">
        <v>94</v>
      </c>
      <c r="H349" s="14">
        <v>1</v>
      </c>
      <c r="I349" s="20">
        <v>1</v>
      </c>
      <c r="J349" s="5"/>
      <c r="K349" s="14"/>
      <c r="L349" s="20">
        <v>1</v>
      </c>
      <c r="M349" s="16"/>
      <c r="N349" s="14"/>
      <c r="O349" s="20">
        <v>1</v>
      </c>
      <c r="P349" s="17"/>
      <c r="Q349" s="18">
        <f t="shared" si="172"/>
        <v>1</v>
      </c>
      <c r="R349" s="18">
        <f t="shared" si="173"/>
        <v>3</v>
      </c>
      <c r="S349" s="21">
        <f t="shared" si="175"/>
        <v>0.33333333333333331</v>
      </c>
      <c r="T349" s="19">
        <f t="shared" ref="T349:T350" si="177">+Q349/F349</f>
        <v>8.3333333333333329E-2</v>
      </c>
      <c r="U349" s="18"/>
    </row>
    <row r="350" spans="1:21" s="6" customFormat="1" x14ac:dyDescent="0.3">
      <c r="A350" s="13">
        <v>347</v>
      </c>
      <c r="B350" s="39" t="s">
        <v>385</v>
      </c>
      <c r="C350" s="13" t="s">
        <v>475</v>
      </c>
      <c r="D350" s="13" t="s">
        <v>8</v>
      </c>
      <c r="E350" s="40" t="s">
        <v>463</v>
      </c>
      <c r="F350" s="13">
        <v>1</v>
      </c>
      <c r="G350" s="13" t="s">
        <v>94</v>
      </c>
      <c r="H350" s="20">
        <v>0</v>
      </c>
      <c r="I350" s="20">
        <v>0</v>
      </c>
      <c r="J350" s="194" t="s">
        <v>2384</v>
      </c>
      <c r="K350" s="20">
        <v>0</v>
      </c>
      <c r="L350" s="20">
        <v>0</v>
      </c>
      <c r="M350" s="16" t="s">
        <v>2384</v>
      </c>
      <c r="N350" s="20">
        <v>0</v>
      </c>
      <c r="O350" s="20">
        <v>0</v>
      </c>
      <c r="P350" s="17" t="s">
        <v>2384</v>
      </c>
      <c r="Q350" s="18">
        <f t="shared" si="172"/>
        <v>0</v>
      </c>
      <c r="R350" s="18">
        <f t="shared" si="173"/>
        <v>0</v>
      </c>
      <c r="S350" s="21" t="e">
        <f t="shared" si="175"/>
        <v>#DIV/0!</v>
      </c>
      <c r="T350" s="19">
        <f t="shared" si="177"/>
        <v>0</v>
      </c>
      <c r="U350" s="18"/>
    </row>
    <row r="351" spans="1:21" s="6" customFormat="1" x14ac:dyDescent="0.3">
      <c r="A351" s="13">
        <v>348</v>
      </c>
      <c r="B351" s="39" t="s">
        <v>385</v>
      </c>
      <c r="C351" s="13" t="s">
        <v>475</v>
      </c>
      <c r="D351" s="13" t="s">
        <v>8</v>
      </c>
      <c r="E351" s="40" t="s">
        <v>464</v>
      </c>
      <c r="F351" s="41">
        <v>1</v>
      </c>
      <c r="G351" s="13" t="s">
        <v>17</v>
      </c>
      <c r="H351" s="14">
        <v>0</v>
      </c>
      <c r="I351" s="14">
        <v>0</v>
      </c>
      <c r="J351" s="194"/>
      <c r="K351" s="14"/>
      <c r="L351" s="14"/>
      <c r="M351" s="16"/>
      <c r="N351" s="14"/>
      <c r="O351" s="14"/>
      <c r="P351" s="17"/>
      <c r="Q351" s="18">
        <f t="shared" si="172"/>
        <v>0</v>
      </c>
      <c r="R351" s="18">
        <f t="shared" si="173"/>
        <v>0</v>
      </c>
      <c r="S351" s="19" t="e">
        <f t="shared" ref="S351:S355" si="178">+Q351/R351</f>
        <v>#DIV/0!</v>
      </c>
      <c r="T351" s="19" t="e">
        <f t="shared" ref="T351:T352" si="179">+S351/F351</f>
        <v>#DIV/0!</v>
      </c>
      <c r="U351" s="18"/>
    </row>
    <row r="352" spans="1:21" s="6" customFormat="1" x14ac:dyDescent="0.3">
      <c r="A352" s="13">
        <v>349</v>
      </c>
      <c r="B352" s="39" t="s">
        <v>385</v>
      </c>
      <c r="C352" s="13" t="s">
        <v>475</v>
      </c>
      <c r="D352" s="13" t="s">
        <v>8</v>
      </c>
      <c r="E352" s="40" t="s">
        <v>465</v>
      </c>
      <c r="F352" s="41">
        <v>1</v>
      </c>
      <c r="G352" s="13" t="s">
        <v>17</v>
      </c>
      <c r="H352" s="14">
        <v>0</v>
      </c>
      <c r="I352" s="14">
        <v>0</v>
      </c>
      <c r="J352" s="194"/>
      <c r="K352" s="14"/>
      <c r="L352" s="14"/>
      <c r="M352" s="16"/>
      <c r="N352" s="14"/>
      <c r="O352" s="14"/>
      <c r="P352" s="17"/>
      <c r="Q352" s="18">
        <f t="shared" si="172"/>
        <v>0</v>
      </c>
      <c r="R352" s="18">
        <f t="shared" si="173"/>
        <v>0</v>
      </c>
      <c r="S352" s="19" t="e">
        <f t="shared" si="178"/>
        <v>#DIV/0!</v>
      </c>
      <c r="T352" s="19" t="e">
        <f t="shared" si="179"/>
        <v>#DIV/0!</v>
      </c>
      <c r="U352" s="18"/>
    </row>
    <row r="353" spans="1:21" s="6" customFormat="1" x14ac:dyDescent="0.3">
      <c r="A353" s="13">
        <v>350</v>
      </c>
      <c r="B353" s="39" t="s">
        <v>385</v>
      </c>
      <c r="C353" s="13" t="s">
        <v>475</v>
      </c>
      <c r="D353" s="13" t="s">
        <v>8</v>
      </c>
      <c r="E353" s="40" t="s">
        <v>466</v>
      </c>
      <c r="F353" s="13">
        <v>1</v>
      </c>
      <c r="G353" s="13" t="s">
        <v>478</v>
      </c>
      <c r="H353" s="20">
        <v>0</v>
      </c>
      <c r="I353" s="20">
        <v>0</v>
      </c>
      <c r="J353" s="194" t="s">
        <v>2384</v>
      </c>
      <c r="K353" s="20">
        <v>0</v>
      </c>
      <c r="L353" s="20">
        <v>0</v>
      </c>
      <c r="M353" s="16" t="s">
        <v>2384</v>
      </c>
      <c r="N353" s="20">
        <v>0</v>
      </c>
      <c r="O353" s="20">
        <v>0</v>
      </c>
      <c r="P353" s="17" t="s">
        <v>2384</v>
      </c>
      <c r="Q353" s="18">
        <f t="shared" si="172"/>
        <v>0</v>
      </c>
      <c r="R353" s="18">
        <f t="shared" si="173"/>
        <v>0</v>
      </c>
      <c r="S353" s="21" t="e">
        <f t="shared" si="178"/>
        <v>#DIV/0!</v>
      </c>
      <c r="T353" s="19">
        <f t="shared" ref="T353:T355" si="180">+Q353/F353</f>
        <v>0</v>
      </c>
      <c r="U353" s="18"/>
    </row>
    <row r="354" spans="1:21" s="6" customFormat="1" x14ac:dyDescent="0.3">
      <c r="A354" s="13">
        <v>351</v>
      </c>
      <c r="B354" s="39" t="s">
        <v>385</v>
      </c>
      <c r="C354" s="13" t="s">
        <v>475</v>
      </c>
      <c r="D354" s="13" t="s">
        <v>8</v>
      </c>
      <c r="E354" s="40" t="s">
        <v>467</v>
      </c>
      <c r="F354" s="13">
        <v>5</v>
      </c>
      <c r="G354" s="13" t="s">
        <v>479</v>
      </c>
      <c r="H354" s="20">
        <v>0</v>
      </c>
      <c r="I354" s="20">
        <v>0</v>
      </c>
      <c r="J354" s="194" t="s">
        <v>2384</v>
      </c>
      <c r="K354" s="14"/>
      <c r="L354" s="20">
        <v>1</v>
      </c>
      <c r="M354" s="16"/>
      <c r="N354" s="20">
        <v>0</v>
      </c>
      <c r="O354" s="20">
        <v>0</v>
      </c>
      <c r="P354" s="17" t="s">
        <v>2384</v>
      </c>
      <c r="Q354" s="18">
        <f t="shared" si="172"/>
        <v>0</v>
      </c>
      <c r="R354" s="18">
        <f t="shared" si="173"/>
        <v>1</v>
      </c>
      <c r="S354" s="21">
        <f t="shared" si="178"/>
        <v>0</v>
      </c>
      <c r="T354" s="19">
        <f t="shared" si="180"/>
        <v>0</v>
      </c>
      <c r="U354" s="18"/>
    </row>
    <row r="355" spans="1:21" s="6" customFormat="1" ht="15.75" customHeight="1" x14ac:dyDescent="0.3">
      <c r="A355" s="13">
        <v>352</v>
      </c>
      <c r="B355" s="39" t="s">
        <v>385</v>
      </c>
      <c r="C355" s="13" t="s">
        <v>475</v>
      </c>
      <c r="D355" s="13" t="s">
        <v>8</v>
      </c>
      <c r="E355" s="40" t="s">
        <v>468</v>
      </c>
      <c r="F355" s="13">
        <v>25</v>
      </c>
      <c r="G355" s="13" t="s">
        <v>480</v>
      </c>
      <c r="H355" s="13">
        <v>1</v>
      </c>
      <c r="I355" s="25">
        <v>1</v>
      </c>
      <c r="J355" s="5"/>
      <c r="K355" s="13"/>
      <c r="L355" s="25">
        <v>3</v>
      </c>
      <c r="M355" s="16"/>
      <c r="N355" s="13"/>
      <c r="O355" s="25">
        <v>3</v>
      </c>
      <c r="P355" s="26"/>
      <c r="Q355" s="18">
        <f t="shared" si="172"/>
        <v>1</v>
      </c>
      <c r="R355" s="18">
        <f t="shared" si="173"/>
        <v>7</v>
      </c>
      <c r="S355" s="21">
        <f t="shared" si="178"/>
        <v>0.14285714285714285</v>
      </c>
      <c r="T355" s="19">
        <f t="shared" si="180"/>
        <v>0.04</v>
      </c>
      <c r="U355" s="18"/>
    </row>
    <row r="356" spans="1:21" s="6" customFormat="1" ht="15.75" customHeight="1" x14ac:dyDescent="0.3">
      <c r="A356" s="13">
        <v>353</v>
      </c>
      <c r="B356" s="39" t="s">
        <v>385</v>
      </c>
      <c r="C356" s="13" t="s">
        <v>475</v>
      </c>
      <c r="D356" s="13" t="s">
        <v>8</v>
      </c>
      <c r="E356" s="40" t="s">
        <v>469</v>
      </c>
      <c r="F356" s="41">
        <v>1</v>
      </c>
      <c r="G356" s="13" t="s">
        <v>17</v>
      </c>
      <c r="H356" s="14">
        <v>21</v>
      </c>
      <c r="I356" s="14">
        <v>21</v>
      </c>
      <c r="J356" s="5"/>
      <c r="K356" s="14"/>
      <c r="L356" s="14"/>
      <c r="M356" s="16"/>
      <c r="N356" s="14"/>
      <c r="O356" s="14"/>
      <c r="P356" s="17"/>
      <c r="Q356" s="18">
        <f t="shared" si="172"/>
        <v>21</v>
      </c>
      <c r="R356" s="18">
        <f t="shared" si="173"/>
        <v>21</v>
      </c>
      <c r="S356" s="19">
        <f>+Q356/R356</f>
        <v>1</v>
      </c>
      <c r="T356" s="19">
        <f>+S356/F356</f>
        <v>1</v>
      </c>
      <c r="U356" s="18"/>
    </row>
    <row r="357" spans="1:21" s="6" customFormat="1" ht="15.75" customHeight="1" x14ac:dyDescent="0.3">
      <c r="A357" s="13">
        <v>354</v>
      </c>
      <c r="B357" s="39" t="s">
        <v>385</v>
      </c>
      <c r="C357" s="13" t="s">
        <v>475</v>
      </c>
      <c r="D357" s="13" t="s">
        <v>8</v>
      </c>
      <c r="E357" s="40" t="s">
        <v>470</v>
      </c>
      <c r="F357" s="13">
        <v>80</v>
      </c>
      <c r="G357" s="13" t="s">
        <v>481</v>
      </c>
      <c r="H357" s="14">
        <v>4</v>
      </c>
      <c r="I357" s="20">
        <v>6</v>
      </c>
      <c r="J357" s="5"/>
      <c r="K357" s="14"/>
      <c r="L357" s="20">
        <v>6</v>
      </c>
      <c r="M357" s="16"/>
      <c r="N357" s="14"/>
      <c r="O357" s="20">
        <v>7</v>
      </c>
      <c r="P357" s="17"/>
      <c r="Q357" s="18">
        <f t="shared" si="172"/>
        <v>4</v>
      </c>
      <c r="R357" s="18">
        <f t="shared" si="173"/>
        <v>19</v>
      </c>
      <c r="S357" s="21">
        <f>+Q357/R357</f>
        <v>0.21052631578947367</v>
      </c>
      <c r="T357" s="19">
        <f>+Q357/F357</f>
        <v>0.05</v>
      </c>
      <c r="U357" s="18"/>
    </row>
    <row r="358" spans="1:21" s="6" customFormat="1" ht="15.75" customHeight="1" x14ac:dyDescent="0.3">
      <c r="A358" s="13">
        <v>355</v>
      </c>
      <c r="B358" s="39" t="s">
        <v>385</v>
      </c>
      <c r="C358" s="13" t="s">
        <v>475</v>
      </c>
      <c r="D358" s="13" t="s">
        <v>8</v>
      </c>
      <c r="E358" s="40" t="s">
        <v>471</v>
      </c>
      <c r="F358" s="41">
        <v>1</v>
      </c>
      <c r="G358" s="13" t="s">
        <v>17</v>
      </c>
      <c r="H358" s="14">
        <v>4</v>
      </c>
      <c r="I358" s="14">
        <v>4</v>
      </c>
      <c r="J358" s="5"/>
      <c r="K358" s="14"/>
      <c r="L358" s="14"/>
      <c r="M358" s="16"/>
      <c r="N358" s="14"/>
      <c r="O358" s="14"/>
      <c r="P358" s="17"/>
      <c r="Q358" s="18">
        <f t="shared" si="172"/>
        <v>4</v>
      </c>
      <c r="R358" s="18">
        <f t="shared" si="173"/>
        <v>4</v>
      </c>
      <c r="S358" s="19">
        <f t="shared" ref="S358:S376" si="181">+Q358/R358</f>
        <v>1</v>
      </c>
      <c r="T358" s="19">
        <f t="shared" ref="T358:T376" si="182">+S358/F358</f>
        <v>1</v>
      </c>
      <c r="U358" s="18"/>
    </row>
    <row r="359" spans="1:21" s="6" customFormat="1" ht="15.75" customHeight="1" x14ac:dyDescent="0.3">
      <c r="A359" s="13">
        <v>356</v>
      </c>
      <c r="B359" s="39" t="s">
        <v>385</v>
      </c>
      <c r="C359" s="13" t="s">
        <v>475</v>
      </c>
      <c r="D359" s="13" t="s">
        <v>8</v>
      </c>
      <c r="E359" s="40" t="s">
        <v>472</v>
      </c>
      <c r="F359" s="41">
        <v>1</v>
      </c>
      <c r="G359" s="13" t="s">
        <v>17</v>
      </c>
      <c r="H359" s="14">
        <v>12</v>
      </c>
      <c r="I359" s="14">
        <v>12</v>
      </c>
      <c r="J359" s="5"/>
      <c r="K359" s="14"/>
      <c r="L359" s="14"/>
      <c r="M359" s="16"/>
      <c r="N359" s="14"/>
      <c r="O359" s="14"/>
      <c r="P359" s="17"/>
      <c r="Q359" s="18">
        <f t="shared" si="172"/>
        <v>12</v>
      </c>
      <c r="R359" s="18">
        <f t="shared" si="173"/>
        <v>12</v>
      </c>
      <c r="S359" s="19">
        <f t="shared" si="181"/>
        <v>1</v>
      </c>
      <c r="T359" s="19">
        <f t="shared" si="182"/>
        <v>1</v>
      </c>
      <c r="U359" s="18"/>
    </row>
    <row r="360" spans="1:21" s="6" customFormat="1" ht="15.75" customHeight="1" x14ac:dyDescent="0.3">
      <c r="A360" s="13">
        <v>357</v>
      </c>
      <c r="B360" s="39" t="s">
        <v>385</v>
      </c>
      <c r="C360" s="13" t="s">
        <v>475</v>
      </c>
      <c r="D360" s="13" t="s">
        <v>8</v>
      </c>
      <c r="E360" s="40" t="s">
        <v>473</v>
      </c>
      <c r="F360" s="41">
        <v>1</v>
      </c>
      <c r="G360" s="13" t="s">
        <v>17</v>
      </c>
      <c r="H360" s="14">
        <v>38</v>
      </c>
      <c r="I360" s="14">
        <v>38</v>
      </c>
      <c r="J360" s="5"/>
      <c r="K360" s="14"/>
      <c r="L360" s="14"/>
      <c r="M360" s="16"/>
      <c r="N360" s="14"/>
      <c r="O360" s="14"/>
      <c r="P360" s="17"/>
      <c r="Q360" s="18">
        <f t="shared" si="172"/>
        <v>38</v>
      </c>
      <c r="R360" s="18">
        <f t="shared" si="173"/>
        <v>38</v>
      </c>
      <c r="S360" s="19">
        <f t="shared" si="181"/>
        <v>1</v>
      </c>
      <c r="T360" s="19">
        <f t="shared" si="182"/>
        <v>1</v>
      </c>
      <c r="U360" s="18"/>
    </row>
    <row r="361" spans="1:21" s="6" customFormat="1" ht="15.75" customHeight="1" x14ac:dyDescent="0.3">
      <c r="A361" s="13">
        <v>358</v>
      </c>
      <c r="B361" s="39" t="s">
        <v>385</v>
      </c>
      <c r="C361" s="13" t="s">
        <v>475</v>
      </c>
      <c r="D361" s="13" t="s">
        <v>8</v>
      </c>
      <c r="E361" s="40" t="s">
        <v>474</v>
      </c>
      <c r="F361" s="41">
        <v>1</v>
      </c>
      <c r="G361" s="13" t="s">
        <v>17</v>
      </c>
      <c r="H361" s="14">
        <v>11</v>
      </c>
      <c r="I361" s="14">
        <v>11</v>
      </c>
      <c r="J361" s="5"/>
      <c r="K361" s="14"/>
      <c r="L361" s="14"/>
      <c r="M361" s="16"/>
      <c r="N361" s="14"/>
      <c r="O361" s="14"/>
      <c r="P361" s="17"/>
      <c r="Q361" s="18">
        <f t="shared" si="172"/>
        <v>11</v>
      </c>
      <c r="R361" s="18">
        <f t="shared" si="173"/>
        <v>11</v>
      </c>
      <c r="S361" s="19">
        <f t="shared" si="181"/>
        <v>1</v>
      </c>
      <c r="T361" s="19">
        <f t="shared" si="182"/>
        <v>1</v>
      </c>
      <c r="U361" s="18"/>
    </row>
    <row r="362" spans="1:21" s="6" customFormat="1" ht="15.75" customHeight="1" x14ac:dyDescent="0.3">
      <c r="A362" s="13">
        <v>359</v>
      </c>
      <c r="B362" s="39" t="s">
        <v>385</v>
      </c>
      <c r="C362" s="13" t="s">
        <v>494</v>
      </c>
      <c r="D362" s="13" t="s">
        <v>8</v>
      </c>
      <c r="E362" s="40" t="s">
        <v>482</v>
      </c>
      <c r="F362" s="41">
        <v>1</v>
      </c>
      <c r="G362" s="13" t="s">
        <v>17</v>
      </c>
      <c r="H362" s="14">
        <v>53</v>
      </c>
      <c r="I362" s="14">
        <v>53</v>
      </c>
      <c r="J362" s="5"/>
      <c r="K362" s="14"/>
      <c r="L362" s="14"/>
      <c r="M362" s="16"/>
      <c r="N362" s="14"/>
      <c r="O362" s="14"/>
      <c r="P362" s="17"/>
      <c r="Q362" s="18">
        <f t="shared" ref="Q362:Q373" si="183">+H362+K362+N362</f>
        <v>53</v>
      </c>
      <c r="R362" s="18">
        <f t="shared" ref="R362:R373" si="184">+I362+L362+O362</f>
        <v>53</v>
      </c>
      <c r="S362" s="19">
        <f t="shared" si="181"/>
        <v>1</v>
      </c>
      <c r="T362" s="19">
        <f t="shared" si="182"/>
        <v>1</v>
      </c>
      <c r="U362" s="18"/>
    </row>
    <row r="363" spans="1:21" s="6" customFormat="1" ht="15.75" customHeight="1" x14ac:dyDescent="0.3">
      <c r="A363" s="13">
        <v>360</v>
      </c>
      <c r="B363" s="39" t="s">
        <v>385</v>
      </c>
      <c r="C363" s="13" t="s">
        <v>494</v>
      </c>
      <c r="D363" s="13" t="s">
        <v>8</v>
      </c>
      <c r="E363" s="40" t="s">
        <v>483</v>
      </c>
      <c r="F363" s="41">
        <v>1</v>
      </c>
      <c r="G363" s="13" t="s">
        <v>17</v>
      </c>
      <c r="H363" s="14">
        <v>304</v>
      </c>
      <c r="I363" s="14">
        <v>304</v>
      </c>
      <c r="J363" s="5"/>
      <c r="K363" s="14"/>
      <c r="L363" s="14"/>
      <c r="M363" s="16"/>
      <c r="N363" s="14"/>
      <c r="O363" s="14"/>
      <c r="P363" s="17"/>
      <c r="Q363" s="18">
        <f t="shared" si="183"/>
        <v>304</v>
      </c>
      <c r="R363" s="18">
        <f t="shared" si="184"/>
        <v>304</v>
      </c>
      <c r="S363" s="19">
        <f t="shared" si="181"/>
        <v>1</v>
      </c>
      <c r="T363" s="19">
        <f t="shared" si="182"/>
        <v>1</v>
      </c>
      <c r="U363" s="18"/>
    </row>
    <row r="364" spans="1:21" s="6" customFormat="1" ht="15.75" customHeight="1" x14ac:dyDescent="0.3">
      <c r="A364" s="13">
        <v>361</v>
      </c>
      <c r="B364" s="39" t="s">
        <v>385</v>
      </c>
      <c r="C364" s="13" t="s">
        <v>494</v>
      </c>
      <c r="D364" s="13" t="s">
        <v>8</v>
      </c>
      <c r="E364" s="40" t="s">
        <v>484</v>
      </c>
      <c r="F364" s="41">
        <v>1</v>
      </c>
      <c r="G364" s="13" t="s">
        <v>17</v>
      </c>
      <c r="H364" s="14">
        <v>7</v>
      </c>
      <c r="I364" s="14">
        <v>7</v>
      </c>
      <c r="J364" s="5"/>
      <c r="K364" s="14"/>
      <c r="L364" s="14"/>
      <c r="M364" s="16"/>
      <c r="N364" s="14"/>
      <c r="O364" s="14"/>
      <c r="P364" s="17"/>
      <c r="Q364" s="18">
        <f t="shared" si="183"/>
        <v>7</v>
      </c>
      <c r="R364" s="18">
        <f t="shared" si="184"/>
        <v>7</v>
      </c>
      <c r="S364" s="19">
        <f t="shared" si="181"/>
        <v>1</v>
      </c>
      <c r="T364" s="19">
        <f t="shared" si="182"/>
        <v>1</v>
      </c>
      <c r="U364" s="18"/>
    </row>
    <row r="365" spans="1:21" s="6" customFormat="1" ht="15.75" customHeight="1" x14ac:dyDescent="0.3">
      <c r="A365" s="13">
        <v>362</v>
      </c>
      <c r="B365" s="39" t="s">
        <v>385</v>
      </c>
      <c r="C365" s="13" t="s">
        <v>494</v>
      </c>
      <c r="D365" s="13" t="s">
        <v>8</v>
      </c>
      <c r="E365" s="40" t="s">
        <v>485</v>
      </c>
      <c r="F365" s="41">
        <v>1</v>
      </c>
      <c r="G365" s="13" t="s">
        <v>17</v>
      </c>
      <c r="H365" s="14">
        <v>48</v>
      </c>
      <c r="I365" s="14">
        <v>48</v>
      </c>
      <c r="J365" s="5"/>
      <c r="K365" s="14"/>
      <c r="L365" s="14"/>
      <c r="M365" s="16"/>
      <c r="N365" s="14"/>
      <c r="O365" s="14"/>
      <c r="P365" s="17"/>
      <c r="Q365" s="18">
        <f t="shared" si="183"/>
        <v>48</v>
      </c>
      <c r="R365" s="18">
        <f t="shared" si="184"/>
        <v>48</v>
      </c>
      <c r="S365" s="19">
        <f t="shared" si="181"/>
        <v>1</v>
      </c>
      <c r="T365" s="19">
        <f t="shared" si="182"/>
        <v>1</v>
      </c>
      <c r="U365" s="18"/>
    </row>
    <row r="366" spans="1:21" s="6" customFormat="1" ht="15.75" customHeight="1" x14ac:dyDescent="0.3">
      <c r="A366" s="13">
        <v>363</v>
      </c>
      <c r="B366" s="39" t="s">
        <v>385</v>
      </c>
      <c r="C366" s="13" t="s">
        <v>494</v>
      </c>
      <c r="D366" s="13" t="s">
        <v>8</v>
      </c>
      <c r="E366" s="40" t="s">
        <v>486</v>
      </c>
      <c r="F366" s="41">
        <v>1</v>
      </c>
      <c r="G366" s="13" t="s">
        <v>17</v>
      </c>
      <c r="H366" s="14">
        <v>11</v>
      </c>
      <c r="I366" s="14">
        <v>11</v>
      </c>
      <c r="J366" s="5"/>
      <c r="K366" s="14"/>
      <c r="L366" s="14"/>
      <c r="M366" s="16"/>
      <c r="N366" s="14"/>
      <c r="O366" s="14"/>
      <c r="P366" s="17"/>
      <c r="Q366" s="18">
        <f t="shared" si="183"/>
        <v>11</v>
      </c>
      <c r="R366" s="18">
        <f t="shared" si="184"/>
        <v>11</v>
      </c>
      <c r="S366" s="19">
        <f t="shared" si="181"/>
        <v>1</v>
      </c>
      <c r="T366" s="19">
        <f t="shared" si="182"/>
        <v>1</v>
      </c>
      <c r="U366" s="18"/>
    </row>
    <row r="367" spans="1:21" s="6" customFormat="1" ht="15.75" customHeight="1" x14ac:dyDescent="0.3">
      <c r="A367" s="13">
        <v>364</v>
      </c>
      <c r="B367" s="39" t="s">
        <v>385</v>
      </c>
      <c r="C367" s="13" t="s">
        <v>494</v>
      </c>
      <c r="D367" s="13" t="s">
        <v>8</v>
      </c>
      <c r="E367" s="40" t="s">
        <v>487</v>
      </c>
      <c r="F367" s="41">
        <v>1</v>
      </c>
      <c r="G367" s="13" t="s">
        <v>17</v>
      </c>
      <c r="H367" s="14">
        <v>59</v>
      </c>
      <c r="I367" s="14">
        <v>59</v>
      </c>
      <c r="J367" s="5"/>
      <c r="K367" s="14"/>
      <c r="L367" s="14"/>
      <c r="M367" s="16"/>
      <c r="N367" s="14"/>
      <c r="O367" s="14"/>
      <c r="P367" s="17"/>
      <c r="Q367" s="18">
        <f t="shared" si="183"/>
        <v>59</v>
      </c>
      <c r="R367" s="18">
        <f t="shared" si="184"/>
        <v>59</v>
      </c>
      <c r="S367" s="19">
        <f t="shared" si="181"/>
        <v>1</v>
      </c>
      <c r="T367" s="19">
        <f t="shared" si="182"/>
        <v>1</v>
      </c>
      <c r="U367" s="18"/>
    </row>
    <row r="368" spans="1:21" s="6" customFormat="1" ht="15.75" customHeight="1" x14ac:dyDescent="0.3">
      <c r="A368" s="13">
        <v>365</v>
      </c>
      <c r="B368" s="39" t="s">
        <v>385</v>
      </c>
      <c r="C368" s="13" t="s">
        <v>494</v>
      </c>
      <c r="D368" s="13" t="s">
        <v>8</v>
      </c>
      <c r="E368" s="40" t="s">
        <v>488</v>
      </c>
      <c r="F368" s="41">
        <v>1</v>
      </c>
      <c r="G368" s="13" t="s">
        <v>17</v>
      </c>
      <c r="H368" s="14">
        <v>134</v>
      </c>
      <c r="I368" s="14">
        <v>134</v>
      </c>
      <c r="J368" s="5"/>
      <c r="K368" s="14"/>
      <c r="L368" s="14"/>
      <c r="M368" s="16"/>
      <c r="N368" s="14"/>
      <c r="O368" s="14"/>
      <c r="P368" s="17"/>
      <c r="Q368" s="18">
        <f t="shared" si="183"/>
        <v>134</v>
      </c>
      <c r="R368" s="18">
        <f t="shared" si="184"/>
        <v>134</v>
      </c>
      <c r="S368" s="19">
        <f t="shared" si="181"/>
        <v>1</v>
      </c>
      <c r="T368" s="19">
        <f t="shared" si="182"/>
        <v>1</v>
      </c>
      <c r="U368" s="18"/>
    </row>
    <row r="369" spans="1:21" s="6" customFormat="1" ht="15.75" customHeight="1" x14ac:dyDescent="0.3">
      <c r="A369" s="13">
        <v>366</v>
      </c>
      <c r="B369" s="39" t="s">
        <v>385</v>
      </c>
      <c r="C369" s="13" t="s">
        <v>494</v>
      </c>
      <c r="D369" s="13" t="s">
        <v>8</v>
      </c>
      <c r="E369" s="40" t="s">
        <v>489</v>
      </c>
      <c r="F369" s="41">
        <v>1</v>
      </c>
      <c r="G369" s="13" t="s">
        <v>17</v>
      </c>
      <c r="H369" s="14">
        <v>151</v>
      </c>
      <c r="I369" s="14">
        <v>151</v>
      </c>
      <c r="J369" s="5"/>
      <c r="K369" s="14"/>
      <c r="L369" s="14"/>
      <c r="M369" s="16"/>
      <c r="N369" s="14"/>
      <c r="O369" s="14"/>
      <c r="P369" s="17"/>
      <c r="Q369" s="18">
        <f t="shared" si="183"/>
        <v>151</v>
      </c>
      <c r="R369" s="18">
        <f t="shared" si="184"/>
        <v>151</v>
      </c>
      <c r="S369" s="19">
        <f t="shared" si="181"/>
        <v>1</v>
      </c>
      <c r="T369" s="19">
        <f t="shared" si="182"/>
        <v>1</v>
      </c>
      <c r="U369" s="18"/>
    </row>
    <row r="370" spans="1:21" s="6" customFormat="1" ht="15.75" customHeight="1" x14ac:dyDescent="0.3">
      <c r="A370" s="13">
        <v>367</v>
      </c>
      <c r="B370" s="39" t="s">
        <v>385</v>
      </c>
      <c r="C370" s="13" t="s">
        <v>494</v>
      </c>
      <c r="D370" s="13" t="s">
        <v>8</v>
      </c>
      <c r="E370" s="40" t="s">
        <v>490</v>
      </c>
      <c r="F370" s="41">
        <v>1</v>
      </c>
      <c r="G370" s="13" t="s">
        <v>17</v>
      </c>
      <c r="H370" s="14">
        <v>179</v>
      </c>
      <c r="I370" s="14">
        <v>179</v>
      </c>
      <c r="J370" s="5"/>
      <c r="K370" s="14"/>
      <c r="L370" s="14"/>
      <c r="M370" s="16"/>
      <c r="N370" s="14"/>
      <c r="O370" s="14"/>
      <c r="P370" s="17"/>
      <c r="Q370" s="18">
        <f t="shared" si="183"/>
        <v>179</v>
      </c>
      <c r="R370" s="18">
        <f t="shared" si="184"/>
        <v>179</v>
      </c>
      <c r="S370" s="19">
        <f t="shared" si="181"/>
        <v>1</v>
      </c>
      <c r="T370" s="19">
        <f t="shared" si="182"/>
        <v>1</v>
      </c>
      <c r="U370" s="18"/>
    </row>
    <row r="371" spans="1:21" s="6" customFormat="1" ht="15.75" customHeight="1" x14ac:dyDescent="0.3">
      <c r="A371" s="13">
        <v>368</v>
      </c>
      <c r="B371" s="39" t="s">
        <v>385</v>
      </c>
      <c r="C371" s="13" t="s">
        <v>494</v>
      </c>
      <c r="D371" s="13" t="s">
        <v>8</v>
      </c>
      <c r="E371" s="40" t="s">
        <v>491</v>
      </c>
      <c r="F371" s="41">
        <v>1</v>
      </c>
      <c r="G371" s="13" t="s">
        <v>17</v>
      </c>
      <c r="H371" s="14">
        <v>8</v>
      </c>
      <c r="I371" s="14">
        <v>8</v>
      </c>
      <c r="J371" s="5"/>
      <c r="K371" s="14"/>
      <c r="L371" s="14"/>
      <c r="M371" s="16"/>
      <c r="N371" s="14"/>
      <c r="O371" s="14"/>
      <c r="P371" s="17"/>
      <c r="Q371" s="18">
        <f t="shared" si="183"/>
        <v>8</v>
      </c>
      <c r="R371" s="18">
        <f t="shared" si="184"/>
        <v>8</v>
      </c>
      <c r="S371" s="19">
        <f t="shared" si="181"/>
        <v>1</v>
      </c>
      <c r="T371" s="19">
        <f t="shared" si="182"/>
        <v>1</v>
      </c>
      <c r="U371" s="18"/>
    </row>
    <row r="372" spans="1:21" s="6" customFormat="1" x14ac:dyDescent="0.3">
      <c r="A372" s="13">
        <v>369</v>
      </c>
      <c r="B372" s="39" t="s">
        <v>385</v>
      </c>
      <c r="C372" s="13" t="s">
        <v>494</v>
      </c>
      <c r="D372" s="13" t="s">
        <v>8</v>
      </c>
      <c r="E372" s="40" t="s">
        <v>492</v>
      </c>
      <c r="F372" s="41">
        <v>1</v>
      </c>
      <c r="G372" s="13" t="s">
        <v>17</v>
      </c>
      <c r="H372" s="14">
        <v>0</v>
      </c>
      <c r="I372" s="14">
        <v>0</v>
      </c>
      <c r="J372" s="194"/>
      <c r="K372" s="14"/>
      <c r="L372" s="14"/>
      <c r="M372" s="16"/>
      <c r="N372" s="14"/>
      <c r="O372" s="14"/>
      <c r="P372" s="17"/>
      <c r="Q372" s="18">
        <f t="shared" si="183"/>
        <v>0</v>
      </c>
      <c r="R372" s="18">
        <f t="shared" si="184"/>
        <v>0</v>
      </c>
      <c r="S372" s="19" t="e">
        <f t="shared" si="181"/>
        <v>#DIV/0!</v>
      </c>
      <c r="T372" s="19" t="e">
        <f t="shared" si="182"/>
        <v>#DIV/0!</v>
      </c>
      <c r="U372" s="18"/>
    </row>
    <row r="373" spans="1:21" s="6" customFormat="1" ht="15.75" customHeight="1" x14ac:dyDescent="0.3">
      <c r="A373" s="13">
        <v>370</v>
      </c>
      <c r="B373" s="39" t="s">
        <v>385</v>
      </c>
      <c r="C373" s="13" t="s">
        <v>494</v>
      </c>
      <c r="D373" s="13" t="s">
        <v>8</v>
      </c>
      <c r="E373" s="40" t="s">
        <v>493</v>
      </c>
      <c r="F373" s="41">
        <v>1</v>
      </c>
      <c r="G373" s="13" t="s">
        <v>17</v>
      </c>
      <c r="H373" s="14">
        <v>1</v>
      </c>
      <c r="I373" s="14">
        <v>1</v>
      </c>
      <c r="J373" s="5"/>
      <c r="K373" s="14"/>
      <c r="L373" s="14"/>
      <c r="M373" s="16"/>
      <c r="N373" s="14"/>
      <c r="O373" s="14"/>
      <c r="P373" s="17"/>
      <c r="Q373" s="18">
        <f t="shared" si="183"/>
        <v>1</v>
      </c>
      <c r="R373" s="18">
        <f t="shared" si="184"/>
        <v>1</v>
      </c>
      <c r="S373" s="19">
        <f t="shared" si="181"/>
        <v>1</v>
      </c>
      <c r="T373" s="19">
        <f t="shared" si="182"/>
        <v>1</v>
      </c>
      <c r="U373" s="18"/>
    </row>
    <row r="374" spans="1:21" s="6" customFormat="1" ht="15.75" customHeight="1" x14ac:dyDescent="0.3">
      <c r="A374" s="13">
        <v>371</v>
      </c>
      <c r="B374" s="39" t="s">
        <v>385</v>
      </c>
      <c r="C374" s="13" t="s">
        <v>499</v>
      </c>
      <c r="D374" s="13" t="s">
        <v>8</v>
      </c>
      <c r="E374" s="40" t="s">
        <v>495</v>
      </c>
      <c r="F374" s="41">
        <v>1</v>
      </c>
      <c r="G374" s="13" t="s">
        <v>17</v>
      </c>
      <c r="H374" s="14">
        <v>138</v>
      </c>
      <c r="I374" s="14">
        <v>138</v>
      </c>
      <c r="J374" s="5"/>
      <c r="K374" s="14"/>
      <c r="L374" s="14"/>
      <c r="M374" s="16"/>
      <c r="N374" s="14"/>
      <c r="O374" s="14"/>
      <c r="P374" s="17"/>
      <c r="Q374" s="18">
        <f t="shared" ref="Q374:Q395" si="185">+H374+K374+N374</f>
        <v>138</v>
      </c>
      <c r="R374" s="18">
        <f t="shared" ref="R374:R395" si="186">+I374+L374+O374</f>
        <v>138</v>
      </c>
      <c r="S374" s="19">
        <f t="shared" si="181"/>
        <v>1</v>
      </c>
      <c r="T374" s="19">
        <f t="shared" si="182"/>
        <v>1</v>
      </c>
      <c r="U374" s="18"/>
    </row>
    <row r="375" spans="1:21" s="6" customFormat="1" ht="15.75" customHeight="1" x14ac:dyDescent="0.3">
      <c r="A375" s="13">
        <v>372</v>
      </c>
      <c r="B375" s="39" t="s">
        <v>385</v>
      </c>
      <c r="C375" s="13" t="s">
        <v>499</v>
      </c>
      <c r="D375" s="13" t="s">
        <v>8</v>
      </c>
      <c r="E375" s="40" t="s">
        <v>496</v>
      </c>
      <c r="F375" s="41">
        <v>1</v>
      </c>
      <c r="G375" s="13" t="s">
        <v>17</v>
      </c>
      <c r="H375" s="14">
        <v>7</v>
      </c>
      <c r="I375" s="14">
        <v>7</v>
      </c>
      <c r="J375" s="5"/>
      <c r="K375" s="14"/>
      <c r="L375" s="14"/>
      <c r="M375" s="16"/>
      <c r="N375" s="14"/>
      <c r="O375" s="14"/>
      <c r="P375" s="17"/>
      <c r="Q375" s="18">
        <f t="shared" si="185"/>
        <v>7</v>
      </c>
      <c r="R375" s="18">
        <f t="shared" si="186"/>
        <v>7</v>
      </c>
      <c r="S375" s="19">
        <f t="shared" si="181"/>
        <v>1</v>
      </c>
      <c r="T375" s="19">
        <f t="shared" si="182"/>
        <v>1</v>
      </c>
      <c r="U375" s="18"/>
    </row>
    <row r="376" spans="1:21" s="6" customFormat="1" ht="15.75" customHeight="1" x14ac:dyDescent="0.3">
      <c r="A376" s="13">
        <v>373</v>
      </c>
      <c r="B376" s="39" t="s">
        <v>385</v>
      </c>
      <c r="C376" s="13" t="s">
        <v>499</v>
      </c>
      <c r="D376" s="13" t="s">
        <v>8</v>
      </c>
      <c r="E376" s="40" t="s">
        <v>497</v>
      </c>
      <c r="F376" s="41">
        <v>1</v>
      </c>
      <c r="G376" s="13" t="s">
        <v>17</v>
      </c>
      <c r="H376" s="14">
        <v>1</v>
      </c>
      <c r="I376" s="14">
        <v>1</v>
      </c>
      <c r="J376" s="5"/>
      <c r="K376" s="14"/>
      <c r="L376" s="14"/>
      <c r="M376" s="16"/>
      <c r="N376" s="14"/>
      <c r="O376" s="14"/>
      <c r="P376" s="17"/>
      <c r="Q376" s="18">
        <f t="shared" si="185"/>
        <v>1</v>
      </c>
      <c r="R376" s="18">
        <f t="shared" si="186"/>
        <v>1</v>
      </c>
      <c r="S376" s="19">
        <f t="shared" si="181"/>
        <v>1</v>
      </c>
      <c r="T376" s="19">
        <f t="shared" si="182"/>
        <v>1</v>
      </c>
      <c r="U376" s="18"/>
    </row>
    <row r="377" spans="1:21" s="6" customFormat="1" x14ac:dyDescent="0.3">
      <c r="A377" s="13">
        <v>374</v>
      </c>
      <c r="B377" s="39" t="s">
        <v>385</v>
      </c>
      <c r="C377" s="13" t="s">
        <v>499</v>
      </c>
      <c r="D377" s="13" t="s">
        <v>8</v>
      </c>
      <c r="E377" s="40" t="s">
        <v>498</v>
      </c>
      <c r="F377" s="13">
        <v>1</v>
      </c>
      <c r="G377" s="13" t="s">
        <v>36</v>
      </c>
      <c r="H377" s="20">
        <v>0</v>
      </c>
      <c r="I377" s="20">
        <v>0</v>
      </c>
      <c r="J377" s="194" t="s">
        <v>2384</v>
      </c>
      <c r="K377" s="20">
        <v>0</v>
      </c>
      <c r="L377" s="20">
        <v>0</v>
      </c>
      <c r="M377" s="16" t="s">
        <v>2384</v>
      </c>
      <c r="N377" s="20">
        <v>0</v>
      </c>
      <c r="O377" s="20">
        <v>0</v>
      </c>
      <c r="P377" s="17" t="s">
        <v>2384</v>
      </c>
      <c r="Q377" s="18">
        <f t="shared" si="185"/>
        <v>0</v>
      </c>
      <c r="R377" s="18">
        <f t="shared" si="186"/>
        <v>0</v>
      </c>
      <c r="S377" s="21" t="e">
        <f>+Q377/R377</f>
        <v>#DIV/0!</v>
      </c>
      <c r="T377" s="19">
        <f>+Q377/F377</f>
        <v>0</v>
      </c>
      <c r="U377" s="18"/>
    </row>
    <row r="378" spans="1:21" s="6" customFormat="1" ht="15.75" customHeight="1" x14ac:dyDescent="0.3">
      <c r="A378" s="13">
        <v>375</v>
      </c>
      <c r="B378" s="39" t="s">
        <v>505</v>
      </c>
      <c r="C378" s="13" t="s">
        <v>506</v>
      </c>
      <c r="D378" s="13" t="s">
        <v>8</v>
      </c>
      <c r="E378" s="40" t="s">
        <v>500</v>
      </c>
      <c r="F378" s="41">
        <v>1</v>
      </c>
      <c r="G378" s="13" t="s">
        <v>17</v>
      </c>
      <c r="H378" s="14">
        <v>19</v>
      </c>
      <c r="I378" s="14">
        <v>19</v>
      </c>
      <c r="J378" s="5"/>
      <c r="K378" s="14"/>
      <c r="L378" s="14"/>
      <c r="M378" s="16"/>
      <c r="N378" s="14"/>
      <c r="O378" s="14"/>
      <c r="P378" s="17"/>
      <c r="Q378" s="18">
        <f t="shared" si="185"/>
        <v>19</v>
      </c>
      <c r="R378" s="18">
        <f t="shared" si="186"/>
        <v>19</v>
      </c>
      <c r="S378" s="19">
        <f t="shared" ref="S378:S380" si="187">+Q378/R378</f>
        <v>1</v>
      </c>
      <c r="T378" s="19">
        <f t="shared" ref="T378:T380" si="188">+S378/F378</f>
        <v>1</v>
      </c>
      <c r="U378" s="18"/>
    </row>
    <row r="379" spans="1:21" s="6" customFormat="1" x14ac:dyDescent="0.3">
      <c r="A379" s="13">
        <v>376</v>
      </c>
      <c r="B379" s="39" t="s">
        <v>505</v>
      </c>
      <c r="C379" s="13" t="s">
        <v>506</v>
      </c>
      <c r="D379" s="13" t="s">
        <v>8</v>
      </c>
      <c r="E379" s="40" t="s">
        <v>501</v>
      </c>
      <c r="F379" s="41">
        <v>1</v>
      </c>
      <c r="G379" s="13" t="s">
        <v>17</v>
      </c>
      <c r="H379" s="14">
        <v>0</v>
      </c>
      <c r="I379" s="14">
        <v>0</v>
      </c>
      <c r="J379" s="194"/>
      <c r="K379" s="14"/>
      <c r="L379" s="14"/>
      <c r="M379" s="16"/>
      <c r="N379" s="14"/>
      <c r="O379" s="14"/>
      <c r="P379" s="17"/>
      <c r="Q379" s="18">
        <f t="shared" si="185"/>
        <v>0</v>
      </c>
      <c r="R379" s="18">
        <f t="shared" si="186"/>
        <v>0</v>
      </c>
      <c r="S379" s="19" t="e">
        <f t="shared" si="187"/>
        <v>#DIV/0!</v>
      </c>
      <c r="T379" s="19" t="e">
        <f t="shared" si="188"/>
        <v>#DIV/0!</v>
      </c>
      <c r="U379" s="18"/>
    </row>
    <row r="380" spans="1:21" s="6" customFormat="1" x14ac:dyDescent="0.3">
      <c r="A380" s="13">
        <v>377</v>
      </c>
      <c r="B380" s="39" t="s">
        <v>505</v>
      </c>
      <c r="C380" s="13" t="s">
        <v>506</v>
      </c>
      <c r="D380" s="13" t="s">
        <v>8</v>
      </c>
      <c r="E380" s="40" t="s">
        <v>502</v>
      </c>
      <c r="F380" s="41">
        <v>1</v>
      </c>
      <c r="G380" s="13" t="s">
        <v>17</v>
      </c>
      <c r="H380" s="20">
        <v>0</v>
      </c>
      <c r="I380" s="20">
        <v>0</v>
      </c>
      <c r="J380" s="194" t="s">
        <v>2384</v>
      </c>
      <c r="K380" s="14"/>
      <c r="L380" s="14"/>
      <c r="M380" s="16"/>
      <c r="N380" s="20">
        <v>0</v>
      </c>
      <c r="O380" s="20">
        <v>0</v>
      </c>
      <c r="P380" s="17" t="s">
        <v>2384</v>
      </c>
      <c r="Q380" s="18">
        <f t="shared" si="185"/>
        <v>0</v>
      </c>
      <c r="R380" s="18">
        <f t="shared" si="186"/>
        <v>0</v>
      </c>
      <c r="S380" s="19" t="e">
        <f t="shared" si="187"/>
        <v>#DIV/0!</v>
      </c>
      <c r="T380" s="19" t="e">
        <f t="shared" si="188"/>
        <v>#DIV/0!</v>
      </c>
      <c r="U380" s="18"/>
    </row>
    <row r="381" spans="1:21" s="6" customFormat="1" x14ac:dyDescent="0.3">
      <c r="A381" s="13">
        <v>378</v>
      </c>
      <c r="B381" s="39" t="s">
        <v>505</v>
      </c>
      <c r="C381" s="13" t="s">
        <v>506</v>
      </c>
      <c r="D381" s="13" t="s">
        <v>8</v>
      </c>
      <c r="E381" s="40" t="s">
        <v>503</v>
      </c>
      <c r="F381" s="13">
        <v>3</v>
      </c>
      <c r="G381" s="13" t="s">
        <v>507</v>
      </c>
      <c r="H381" s="20">
        <v>0</v>
      </c>
      <c r="I381" s="20">
        <v>0</v>
      </c>
      <c r="J381" s="194" t="s">
        <v>2384</v>
      </c>
      <c r="K381" s="20">
        <v>0</v>
      </c>
      <c r="L381" s="20">
        <v>0</v>
      </c>
      <c r="M381" s="16" t="s">
        <v>2384</v>
      </c>
      <c r="N381" s="20">
        <v>0</v>
      </c>
      <c r="O381" s="20">
        <v>0</v>
      </c>
      <c r="P381" s="17" t="s">
        <v>2384</v>
      </c>
      <c r="Q381" s="18">
        <f t="shared" si="185"/>
        <v>0</v>
      </c>
      <c r="R381" s="18">
        <f t="shared" si="186"/>
        <v>0</v>
      </c>
      <c r="S381" s="21" t="e">
        <f t="shared" ref="S381:S387" si="189">+Q381/R381</f>
        <v>#DIV/0!</v>
      </c>
      <c r="T381" s="19">
        <f>+Q381/F381</f>
        <v>0</v>
      </c>
      <c r="U381" s="18"/>
    </row>
    <row r="382" spans="1:21" s="6" customFormat="1" x14ac:dyDescent="0.3">
      <c r="A382" s="13">
        <v>379</v>
      </c>
      <c r="B382" s="39" t="s">
        <v>505</v>
      </c>
      <c r="C382" s="13" t="s">
        <v>506</v>
      </c>
      <c r="D382" s="13" t="s">
        <v>8</v>
      </c>
      <c r="E382" s="40" t="s">
        <v>504</v>
      </c>
      <c r="F382" s="41">
        <v>1</v>
      </c>
      <c r="G382" s="13" t="s">
        <v>17</v>
      </c>
      <c r="H382" s="20">
        <v>0</v>
      </c>
      <c r="I382" s="20">
        <v>0</v>
      </c>
      <c r="J382" s="194" t="s">
        <v>2384</v>
      </c>
      <c r="K382" s="20">
        <v>0</v>
      </c>
      <c r="L382" s="20">
        <v>0</v>
      </c>
      <c r="M382" s="16" t="s">
        <v>2384</v>
      </c>
      <c r="N382" s="14"/>
      <c r="O382" s="14"/>
      <c r="P382" s="17"/>
      <c r="Q382" s="18">
        <f t="shared" si="185"/>
        <v>0</v>
      </c>
      <c r="R382" s="18">
        <f t="shared" si="186"/>
        <v>0</v>
      </c>
      <c r="S382" s="19" t="e">
        <f t="shared" si="189"/>
        <v>#DIV/0!</v>
      </c>
      <c r="T382" s="19" t="e">
        <f>+S382/F382</f>
        <v>#DIV/0!</v>
      </c>
      <c r="U382" s="18"/>
    </row>
    <row r="383" spans="1:21" s="6" customFormat="1" x14ac:dyDescent="0.3">
      <c r="A383" s="13">
        <v>380</v>
      </c>
      <c r="B383" s="39" t="s">
        <v>505</v>
      </c>
      <c r="C383" s="13" t="s">
        <v>514</v>
      </c>
      <c r="D383" s="13" t="s">
        <v>8</v>
      </c>
      <c r="E383" s="40" t="s">
        <v>508</v>
      </c>
      <c r="F383" s="13">
        <v>4</v>
      </c>
      <c r="G383" s="13" t="s">
        <v>515</v>
      </c>
      <c r="H383" s="20">
        <v>0</v>
      </c>
      <c r="I383" s="20">
        <v>0</v>
      </c>
      <c r="J383" s="194" t="s">
        <v>2384</v>
      </c>
      <c r="K383" s="20">
        <v>0</v>
      </c>
      <c r="L383" s="20">
        <v>0</v>
      </c>
      <c r="M383" s="16" t="s">
        <v>2384</v>
      </c>
      <c r="N383" s="14"/>
      <c r="O383" s="20">
        <v>1</v>
      </c>
      <c r="P383" s="17"/>
      <c r="Q383" s="18">
        <f t="shared" si="185"/>
        <v>0</v>
      </c>
      <c r="R383" s="18">
        <f t="shared" si="186"/>
        <v>1</v>
      </c>
      <c r="S383" s="21">
        <f t="shared" si="189"/>
        <v>0</v>
      </c>
      <c r="T383" s="19">
        <f>+Q383/F383</f>
        <v>0</v>
      </c>
      <c r="U383" s="18"/>
    </row>
    <row r="384" spans="1:21" s="6" customFormat="1" x14ac:dyDescent="0.3">
      <c r="A384" s="13">
        <v>381</v>
      </c>
      <c r="B384" s="39" t="s">
        <v>505</v>
      </c>
      <c r="C384" s="13" t="s">
        <v>514</v>
      </c>
      <c r="D384" s="13" t="s">
        <v>8</v>
      </c>
      <c r="E384" s="40" t="s">
        <v>509</v>
      </c>
      <c r="F384" s="41">
        <v>1</v>
      </c>
      <c r="G384" s="13" t="s">
        <v>17</v>
      </c>
      <c r="H384" s="14">
        <v>0</v>
      </c>
      <c r="I384" s="14">
        <v>0</v>
      </c>
      <c r="J384" s="194"/>
      <c r="K384" s="14"/>
      <c r="L384" s="14"/>
      <c r="M384" s="16"/>
      <c r="N384" s="14"/>
      <c r="O384" s="14"/>
      <c r="P384" s="17"/>
      <c r="Q384" s="18">
        <f t="shared" si="185"/>
        <v>0</v>
      </c>
      <c r="R384" s="18">
        <f t="shared" si="186"/>
        <v>0</v>
      </c>
      <c r="S384" s="19" t="e">
        <f t="shared" si="189"/>
        <v>#DIV/0!</v>
      </c>
      <c r="T384" s="19" t="e">
        <f>+S384/F384</f>
        <v>#DIV/0!</v>
      </c>
      <c r="U384" s="18"/>
    </row>
    <row r="385" spans="1:21" s="6" customFormat="1" x14ac:dyDescent="0.3">
      <c r="A385" s="13">
        <v>382</v>
      </c>
      <c r="B385" s="39" t="s">
        <v>505</v>
      </c>
      <c r="C385" s="13" t="s">
        <v>514</v>
      </c>
      <c r="D385" s="13" t="s">
        <v>8</v>
      </c>
      <c r="E385" s="40" t="s">
        <v>510</v>
      </c>
      <c r="F385" s="13">
        <v>10</v>
      </c>
      <c r="G385" s="13" t="s">
        <v>516</v>
      </c>
      <c r="H385" s="20">
        <v>0</v>
      </c>
      <c r="I385" s="20">
        <v>0</v>
      </c>
      <c r="J385" s="194" t="s">
        <v>2384</v>
      </c>
      <c r="K385" s="20">
        <v>0</v>
      </c>
      <c r="L385" s="20">
        <v>0</v>
      </c>
      <c r="M385" s="16" t="s">
        <v>2384</v>
      </c>
      <c r="N385" s="20">
        <v>0</v>
      </c>
      <c r="O385" s="20">
        <v>0</v>
      </c>
      <c r="P385" s="17" t="s">
        <v>2384</v>
      </c>
      <c r="Q385" s="18">
        <f t="shared" si="185"/>
        <v>0</v>
      </c>
      <c r="R385" s="18">
        <f t="shared" si="186"/>
        <v>0</v>
      </c>
      <c r="S385" s="21" t="e">
        <f t="shared" si="189"/>
        <v>#DIV/0!</v>
      </c>
      <c r="T385" s="19">
        <f>+Q385/F385</f>
        <v>0</v>
      </c>
      <c r="U385" s="18"/>
    </row>
    <row r="386" spans="1:21" s="6" customFormat="1" ht="15.75" customHeight="1" x14ac:dyDescent="0.3">
      <c r="A386" s="13">
        <v>383</v>
      </c>
      <c r="B386" s="39" t="s">
        <v>505</v>
      </c>
      <c r="C386" s="13" t="s">
        <v>514</v>
      </c>
      <c r="D386" s="13" t="s">
        <v>8</v>
      </c>
      <c r="E386" s="40" t="s">
        <v>511</v>
      </c>
      <c r="F386" s="41">
        <v>1</v>
      </c>
      <c r="G386" s="13" t="s">
        <v>17</v>
      </c>
      <c r="H386" s="14">
        <v>6</v>
      </c>
      <c r="I386" s="14">
        <v>6</v>
      </c>
      <c r="J386" s="5"/>
      <c r="K386" s="14"/>
      <c r="L386" s="14"/>
      <c r="M386" s="16"/>
      <c r="N386" s="14"/>
      <c r="O386" s="14"/>
      <c r="P386" s="17"/>
      <c r="Q386" s="18">
        <f t="shared" si="185"/>
        <v>6</v>
      </c>
      <c r="R386" s="18">
        <f t="shared" si="186"/>
        <v>6</v>
      </c>
      <c r="S386" s="19">
        <f t="shared" si="189"/>
        <v>1</v>
      </c>
      <c r="T386" s="19">
        <f>+S386/F386</f>
        <v>1</v>
      </c>
      <c r="U386" s="18"/>
    </row>
    <row r="387" spans="1:21" s="6" customFormat="1" ht="15.75" customHeight="1" x14ac:dyDescent="0.3">
      <c r="A387" s="13">
        <v>384</v>
      </c>
      <c r="B387" s="39" t="s">
        <v>505</v>
      </c>
      <c r="C387" s="13" t="s">
        <v>514</v>
      </c>
      <c r="D387" s="13" t="s">
        <v>8</v>
      </c>
      <c r="E387" s="40" t="s">
        <v>512</v>
      </c>
      <c r="F387" s="13">
        <v>12</v>
      </c>
      <c r="G387" s="13" t="s">
        <v>517</v>
      </c>
      <c r="H387" s="14">
        <v>3</v>
      </c>
      <c r="I387" s="20">
        <v>1</v>
      </c>
      <c r="J387" s="5"/>
      <c r="K387" s="14"/>
      <c r="L387" s="20">
        <v>1</v>
      </c>
      <c r="M387" s="16"/>
      <c r="N387" s="14"/>
      <c r="O387" s="20">
        <v>1</v>
      </c>
      <c r="P387" s="17"/>
      <c r="Q387" s="18">
        <f t="shared" si="185"/>
        <v>3</v>
      </c>
      <c r="R387" s="18">
        <f t="shared" si="186"/>
        <v>3</v>
      </c>
      <c r="S387" s="21">
        <f t="shared" si="189"/>
        <v>1</v>
      </c>
      <c r="T387" s="19">
        <f>+Q387/F387</f>
        <v>0.25</v>
      </c>
      <c r="U387" s="18"/>
    </row>
    <row r="388" spans="1:21" s="6" customFormat="1" x14ac:dyDescent="0.3">
      <c r="A388" s="13">
        <v>385</v>
      </c>
      <c r="B388" s="39" t="s">
        <v>505</v>
      </c>
      <c r="C388" s="13" t="s">
        <v>514</v>
      </c>
      <c r="D388" s="13" t="s">
        <v>8</v>
      </c>
      <c r="E388" s="40" t="s">
        <v>513</v>
      </c>
      <c r="F388" s="41">
        <v>1</v>
      </c>
      <c r="G388" s="13" t="s">
        <v>17</v>
      </c>
      <c r="H388" s="20">
        <v>0</v>
      </c>
      <c r="I388" s="20">
        <v>0</v>
      </c>
      <c r="J388" s="194" t="s">
        <v>2384</v>
      </c>
      <c r="K388" s="14"/>
      <c r="L388" s="14"/>
      <c r="M388" s="16"/>
      <c r="N388" s="20">
        <v>0</v>
      </c>
      <c r="O388" s="20">
        <v>0</v>
      </c>
      <c r="P388" s="17" t="s">
        <v>2384</v>
      </c>
      <c r="Q388" s="18">
        <f t="shared" si="185"/>
        <v>0</v>
      </c>
      <c r="R388" s="18">
        <f t="shared" si="186"/>
        <v>0</v>
      </c>
      <c r="S388" s="19" t="e">
        <f t="shared" ref="S388:S395" si="190">+Q388/R388</f>
        <v>#DIV/0!</v>
      </c>
      <c r="T388" s="19" t="e">
        <f t="shared" ref="T388:T389" si="191">+S388/F388</f>
        <v>#DIV/0!</v>
      </c>
      <c r="U388" s="18"/>
    </row>
    <row r="389" spans="1:21" s="6" customFormat="1" ht="15.75" customHeight="1" x14ac:dyDescent="0.3">
      <c r="A389" s="13">
        <v>386</v>
      </c>
      <c r="B389" s="39" t="s">
        <v>505</v>
      </c>
      <c r="C389" s="13" t="s">
        <v>525</v>
      </c>
      <c r="D389" s="13" t="s">
        <v>8</v>
      </c>
      <c r="E389" s="40" t="s">
        <v>518</v>
      </c>
      <c r="F389" s="41">
        <v>1</v>
      </c>
      <c r="G389" s="13" t="s">
        <v>17</v>
      </c>
      <c r="H389" s="160">
        <v>86</v>
      </c>
      <c r="I389" s="14">
        <v>298</v>
      </c>
      <c r="J389" s="5"/>
      <c r="K389" s="14"/>
      <c r="L389" s="14"/>
      <c r="M389" s="16"/>
      <c r="N389" s="14"/>
      <c r="O389" s="14"/>
      <c r="P389" s="17"/>
      <c r="Q389" s="18">
        <f t="shared" si="185"/>
        <v>86</v>
      </c>
      <c r="R389" s="18">
        <f t="shared" si="186"/>
        <v>298</v>
      </c>
      <c r="S389" s="19">
        <f t="shared" si="190"/>
        <v>0.28859060402684567</v>
      </c>
      <c r="T389" s="19">
        <f t="shared" si="191"/>
        <v>0.28859060402684567</v>
      </c>
      <c r="U389" s="18"/>
    </row>
    <row r="390" spans="1:21" s="6" customFormat="1" ht="15.75" customHeight="1" x14ac:dyDescent="0.3">
      <c r="A390" s="13">
        <v>387</v>
      </c>
      <c r="B390" s="39" t="s">
        <v>505</v>
      </c>
      <c r="C390" s="13" t="s">
        <v>525</v>
      </c>
      <c r="D390" s="13" t="s">
        <v>8</v>
      </c>
      <c r="E390" s="40" t="s">
        <v>519</v>
      </c>
      <c r="F390" s="13">
        <v>200</v>
      </c>
      <c r="G390" s="13" t="s">
        <v>526</v>
      </c>
      <c r="H390" s="14">
        <v>5</v>
      </c>
      <c r="I390" s="20">
        <v>18</v>
      </c>
      <c r="J390" s="5"/>
      <c r="K390" s="14"/>
      <c r="L390" s="20">
        <v>16</v>
      </c>
      <c r="M390" s="16"/>
      <c r="N390" s="14"/>
      <c r="O390" s="20">
        <v>16</v>
      </c>
      <c r="P390" s="17"/>
      <c r="Q390" s="18">
        <f t="shared" si="185"/>
        <v>5</v>
      </c>
      <c r="R390" s="18">
        <f t="shared" si="186"/>
        <v>50</v>
      </c>
      <c r="S390" s="21">
        <f t="shared" si="190"/>
        <v>0.1</v>
      </c>
      <c r="T390" s="19">
        <f t="shared" ref="T390:T395" si="192">+Q390/F390</f>
        <v>2.5000000000000001E-2</v>
      </c>
      <c r="U390" s="18"/>
    </row>
    <row r="391" spans="1:21" s="6" customFormat="1" ht="15.75" customHeight="1" x14ac:dyDescent="0.3">
      <c r="A391" s="13">
        <v>388</v>
      </c>
      <c r="B391" s="39" t="s">
        <v>505</v>
      </c>
      <c r="C391" s="13" t="s">
        <v>525</v>
      </c>
      <c r="D391" s="13" t="s">
        <v>8</v>
      </c>
      <c r="E391" s="40" t="s">
        <v>520</v>
      </c>
      <c r="F391" s="13">
        <v>25000</v>
      </c>
      <c r="G391" s="13" t="s">
        <v>527</v>
      </c>
      <c r="H391" s="160">
        <v>498</v>
      </c>
      <c r="I391" s="20">
        <v>2083</v>
      </c>
      <c r="J391" s="5"/>
      <c r="K391" s="14"/>
      <c r="L391" s="20">
        <v>2083</v>
      </c>
      <c r="M391" s="16"/>
      <c r="N391" s="14"/>
      <c r="O391" s="20">
        <v>2083</v>
      </c>
      <c r="P391" s="17"/>
      <c r="Q391" s="18">
        <f t="shared" si="185"/>
        <v>498</v>
      </c>
      <c r="R391" s="18">
        <f t="shared" si="186"/>
        <v>6249</v>
      </c>
      <c r="S391" s="21">
        <f t="shared" si="190"/>
        <v>7.9692750840134427E-2</v>
      </c>
      <c r="T391" s="19">
        <f t="shared" si="192"/>
        <v>1.992E-2</v>
      </c>
      <c r="U391" s="18"/>
    </row>
    <row r="392" spans="1:21" s="6" customFormat="1" ht="15.75" customHeight="1" x14ac:dyDescent="0.3">
      <c r="A392" s="13">
        <v>389</v>
      </c>
      <c r="B392" s="39" t="s">
        <v>505</v>
      </c>
      <c r="C392" s="13" t="s">
        <v>525</v>
      </c>
      <c r="D392" s="13" t="s">
        <v>8</v>
      </c>
      <c r="E392" s="40" t="s">
        <v>521</v>
      </c>
      <c r="F392" s="13">
        <v>100</v>
      </c>
      <c r="G392" s="13" t="s">
        <v>195</v>
      </c>
      <c r="H392" s="14">
        <v>17</v>
      </c>
      <c r="I392" s="20">
        <v>8</v>
      </c>
      <c r="J392" s="5"/>
      <c r="K392" s="14"/>
      <c r="L392" s="20">
        <v>8</v>
      </c>
      <c r="M392" s="16"/>
      <c r="N392" s="14"/>
      <c r="O392" s="20">
        <v>8</v>
      </c>
      <c r="P392" s="17"/>
      <c r="Q392" s="18">
        <f t="shared" si="185"/>
        <v>17</v>
      </c>
      <c r="R392" s="18">
        <f t="shared" si="186"/>
        <v>24</v>
      </c>
      <c r="S392" s="21">
        <f t="shared" si="190"/>
        <v>0.70833333333333337</v>
      </c>
      <c r="T392" s="19">
        <f t="shared" si="192"/>
        <v>0.17</v>
      </c>
      <c r="U392" s="18"/>
    </row>
    <row r="393" spans="1:21" s="6" customFormat="1" ht="15.75" customHeight="1" x14ac:dyDescent="0.3">
      <c r="A393" s="13">
        <v>390</v>
      </c>
      <c r="B393" s="39" t="s">
        <v>505</v>
      </c>
      <c r="C393" s="13" t="s">
        <v>525</v>
      </c>
      <c r="D393" s="13" t="s">
        <v>8</v>
      </c>
      <c r="E393" s="40" t="s">
        <v>522</v>
      </c>
      <c r="F393" s="13">
        <v>1000</v>
      </c>
      <c r="G393" s="13" t="s">
        <v>528</v>
      </c>
      <c r="H393" s="14">
        <v>83</v>
      </c>
      <c r="I393" s="20">
        <v>80</v>
      </c>
      <c r="J393" s="5"/>
      <c r="K393" s="14"/>
      <c r="L393" s="20">
        <v>85</v>
      </c>
      <c r="M393" s="16"/>
      <c r="N393" s="14"/>
      <c r="O393" s="20">
        <v>80</v>
      </c>
      <c r="P393" s="17"/>
      <c r="Q393" s="18">
        <f t="shared" si="185"/>
        <v>83</v>
      </c>
      <c r="R393" s="18">
        <f t="shared" si="186"/>
        <v>245</v>
      </c>
      <c r="S393" s="21">
        <f t="shared" si="190"/>
        <v>0.33877551020408164</v>
      </c>
      <c r="T393" s="19">
        <f t="shared" si="192"/>
        <v>8.3000000000000004E-2</v>
      </c>
      <c r="U393" s="18"/>
    </row>
    <row r="394" spans="1:21" s="6" customFormat="1" ht="15.75" customHeight="1" x14ac:dyDescent="0.3">
      <c r="A394" s="13">
        <v>391</v>
      </c>
      <c r="B394" s="39" t="s">
        <v>505</v>
      </c>
      <c r="C394" s="13" t="s">
        <v>525</v>
      </c>
      <c r="D394" s="13" t="s">
        <v>8</v>
      </c>
      <c r="E394" s="40" t="s">
        <v>523</v>
      </c>
      <c r="F394" s="13">
        <v>157</v>
      </c>
      <c r="G394" s="13" t="s">
        <v>529</v>
      </c>
      <c r="H394" s="14">
        <v>10</v>
      </c>
      <c r="I394" s="20">
        <v>13</v>
      </c>
      <c r="J394" s="5"/>
      <c r="K394" s="14"/>
      <c r="L394" s="20">
        <v>13</v>
      </c>
      <c r="M394" s="16"/>
      <c r="N394" s="14"/>
      <c r="O394" s="20">
        <v>13</v>
      </c>
      <c r="P394" s="17"/>
      <c r="Q394" s="18">
        <f t="shared" si="185"/>
        <v>10</v>
      </c>
      <c r="R394" s="18">
        <f t="shared" si="186"/>
        <v>39</v>
      </c>
      <c r="S394" s="21">
        <f t="shared" si="190"/>
        <v>0.25641025641025639</v>
      </c>
      <c r="T394" s="19">
        <f t="shared" si="192"/>
        <v>6.3694267515923567E-2</v>
      </c>
      <c r="U394" s="18"/>
    </row>
    <row r="395" spans="1:21" s="6" customFormat="1" ht="15.75" customHeight="1" x14ac:dyDescent="0.3">
      <c r="A395" s="13">
        <v>392</v>
      </c>
      <c r="B395" s="39" t="s">
        <v>505</v>
      </c>
      <c r="C395" s="13" t="s">
        <v>525</v>
      </c>
      <c r="D395" s="13" t="s">
        <v>8</v>
      </c>
      <c r="E395" s="40" t="s">
        <v>524</v>
      </c>
      <c r="F395" s="13">
        <v>24</v>
      </c>
      <c r="G395" s="13" t="s">
        <v>530</v>
      </c>
      <c r="H395" s="14">
        <v>3</v>
      </c>
      <c r="I395" s="20">
        <v>2</v>
      </c>
      <c r="J395" s="5"/>
      <c r="K395" s="14"/>
      <c r="L395" s="20">
        <v>2</v>
      </c>
      <c r="M395" s="16"/>
      <c r="N395" s="14"/>
      <c r="O395" s="20">
        <v>2</v>
      </c>
      <c r="P395" s="17"/>
      <c r="Q395" s="18">
        <f t="shared" si="185"/>
        <v>3</v>
      </c>
      <c r="R395" s="18">
        <f t="shared" si="186"/>
        <v>6</v>
      </c>
      <c r="S395" s="21">
        <f t="shared" si="190"/>
        <v>0.5</v>
      </c>
      <c r="T395" s="19">
        <f t="shared" si="192"/>
        <v>0.125</v>
      </c>
      <c r="U395" s="18"/>
    </row>
    <row r="396" spans="1:21" s="6" customFormat="1" ht="15.75" customHeight="1" x14ac:dyDescent="0.3">
      <c r="A396" s="13">
        <v>393</v>
      </c>
      <c r="B396" s="39" t="s">
        <v>505</v>
      </c>
      <c r="C396" s="13" t="s">
        <v>536</v>
      </c>
      <c r="D396" s="13" t="s">
        <v>8</v>
      </c>
      <c r="E396" s="40" t="s">
        <v>531</v>
      </c>
      <c r="F396" s="41">
        <v>1</v>
      </c>
      <c r="G396" s="13" t="s">
        <v>17</v>
      </c>
      <c r="H396" s="14">
        <v>90</v>
      </c>
      <c r="I396" s="14">
        <v>90</v>
      </c>
      <c r="J396" s="5"/>
      <c r="K396" s="14"/>
      <c r="L396" s="14"/>
      <c r="M396" s="16"/>
      <c r="N396" s="14"/>
      <c r="O396" s="14"/>
      <c r="P396" s="17"/>
      <c r="Q396" s="18">
        <f t="shared" ref="Q396:Q460" si="193">+H396+K396+N396</f>
        <v>90</v>
      </c>
      <c r="R396" s="18">
        <f t="shared" ref="R396:R415" si="194">+I396+L396+O396</f>
        <v>90</v>
      </c>
      <c r="S396" s="19">
        <f t="shared" ref="S396:S406" si="195">+Q396/R396</f>
        <v>1</v>
      </c>
      <c r="T396" s="19">
        <f t="shared" ref="T396:T401" si="196">+S396/F396</f>
        <v>1</v>
      </c>
      <c r="U396" s="18"/>
    </row>
    <row r="397" spans="1:21" s="6" customFormat="1" ht="15.75" customHeight="1" x14ac:dyDescent="0.3">
      <c r="A397" s="13">
        <v>394</v>
      </c>
      <c r="B397" s="39" t="s">
        <v>505</v>
      </c>
      <c r="C397" s="13" t="s">
        <v>536</v>
      </c>
      <c r="D397" s="13" t="s">
        <v>8</v>
      </c>
      <c r="E397" s="40" t="s">
        <v>532</v>
      </c>
      <c r="F397" s="41">
        <v>1</v>
      </c>
      <c r="G397" s="13" t="s">
        <v>17</v>
      </c>
      <c r="H397" s="14">
        <v>25</v>
      </c>
      <c r="I397" s="14">
        <v>25</v>
      </c>
      <c r="J397" s="5"/>
      <c r="K397" s="14"/>
      <c r="L397" s="14"/>
      <c r="M397" s="16"/>
      <c r="N397" s="14"/>
      <c r="O397" s="14"/>
      <c r="P397" s="17"/>
      <c r="Q397" s="18">
        <f t="shared" si="193"/>
        <v>25</v>
      </c>
      <c r="R397" s="18">
        <f t="shared" si="194"/>
        <v>25</v>
      </c>
      <c r="S397" s="19">
        <f t="shared" si="195"/>
        <v>1</v>
      </c>
      <c r="T397" s="19">
        <f t="shared" si="196"/>
        <v>1</v>
      </c>
      <c r="U397" s="18"/>
    </row>
    <row r="398" spans="1:21" s="6" customFormat="1" ht="15.75" customHeight="1" x14ac:dyDescent="0.3">
      <c r="A398" s="13">
        <v>395</v>
      </c>
      <c r="B398" s="39" t="s">
        <v>505</v>
      </c>
      <c r="C398" s="13" t="s">
        <v>536</v>
      </c>
      <c r="D398" s="13" t="s">
        <v>8</v>
      </c>
      <c r="E398" s="40" t="s">
        <v>533</v>
      </c>
      <c r="F398" s="41">
        <v>1</v>
      </c>
      <c r="G398" s="13" t="s">
        <v>17</v>
      </c>
      <c r="H398" s="14">
        <v>11</v>
      </c>
      <c r="I398" s="14">
        <v>11</v>
      </c>
      <c r="J398" s="5"/>
      <c r="K398" s="14"/>
      <c r="L398" s="14"/>
      <c r="M398" s="16"/>
      <c r="N398" s="14"/>
      <c r="O398" s="14"/>
      <c r="P398" s="17"/>
      <c r="Q398" s="18">
        <f t="shared" si="193"/>
        <v>11</v>
      </c>
      <c r="R398" s="18">
        <f t="shared" si="194"/>
        <v>11</v>
      </c>
      <c r="S398" s="19">
        <f t="shared" si="195"/>
        <v>1</v>
      </c>
      <c r="T398" s="19">
        <f t="shared" si="196"/>
        <v>1</v>
      </c>
      <c r="U398" s="18"/>
    </row>
    <row r="399" spans="1:21" s="6" customFormat="1" x14ac:dyDescent="0.3">
      <c r="A399" s="13">
        <v>396</v>
      </c>
      <c r="B399" s="39" t="s">
        <v>505</v>
      </c>
      <c r="C399" s="13" t="s">
        <v>536</v>
      </c>
      <c r="D399" s="13" t="s">
        <v>8</v>
      </c>
      <c r="E399" s="40" t="s">
        <v>534</v>
      </c>
      <c r="F399" s="41">
        <v>1</v>
      </c>
      <c r="G399" s="13" t="s">
        <v>17</v>
      </c>
      <c r="H399" s="14">
        <v>0</v>
      </c>
      <c r="I399" s="14">
        <v>0</v>
      </c>
      <c r="J399" s="194"/>
      <c r="K399" s="14"/>
      <c r="L399" s="14"/>
      <c r="M399" s="16"/>
      <c r="N399" s="14"/>
      <c r="O399" s="14"/>
      <c r="P399" s="17"/>
      <c r="Q399" s="18">
        <f t="shared" si="193"/>
        <v>0</v>
      </c>
      <c r="R399" s="18">
        <f t="shared" si="194"/>
        <v>0</v>
      </c>
      <c r="S399" s="19" t="e">
        <f t="shared" si="195"/>
        <v>#DIV/0!</v>
      </c>
      <c r="T399" s="19" t="e">
        <f t="shared" si="196"/>
        <v>#DIV/0!</v>
      </c>
      <c r="U399" s="18"/>
    </row>
    <row r="400" spans="1:21" s="6" customFormat="1" ht="15.75" customHeight="1" x14ac:dyDescent="0.3">
      <c r="A400" s="13">
        <v>397</v>
      </c>
      <c r="B400" s="39" t="s">
        <v>505</v>
      </c>
      <c r="C400" s="13" t="s">
        <v>536</v>
      </c>
      <c r="D400" s="13" t="s">
        <v>8</v>
      </c>
      <c r="E400" s="40" t="s">
        <v>535</v>
      </c>
      <c r="F400" s="41">
        <v>1</v>
      </c>
      <c r="G400" s="13" t="s">
        <v>17</v>
      </c>
      <c r="H400" s="14">
        <v>285</v>
      </c>
      <c r="I400" s="14">
        <v>285</v>
      </c>
      <c r="J400" s="5"/>
      <c r="K400" s="14"/>
      <c r="L400" s="14"/>
      <c r="M400" s="16"/>
      <c r="N400" s="14"/>
      <c r="O400" s="14"/>
      <c r="P400" s="17"/>
      <c r="Q400" s="18">
        <f t="shared" si="193"/>
        <v>285</v>
      </c>
      <c r="R400" s="18">
        <f t="shared" si="194"/>
        <v>285</v>
      </c>
      <c r="S400" s="19">
        <f t="shared" si="195"/>
        <v>1</v>
      </c>
      <c r="T400" s="19">
        <f t="shared" si="196"/>
        <v>1</v>
      </c>
      <c r="U400" s="18"/>
    </row>
    <row r="401" spans="1:21" s="6" customFormat="1" ht="15.75" customHeight="1" x14ac:dyDescent="0.3">
      <c r="A401" s="13">
        <v>398</v>
      </c>
      <c r="B401" s="39" t="s">
        <v>505</v>
      </c>
      <c r="C401" s="13" t="s">
        <v>543</v>
      </c>
      <c r="D401" s="13" t="s">
        <v>8</v>
      </c>
      <c r="E401" s="40" t="s">
        <v>537</v>
      </c>
      <c r="F401" s="41">
        <v>1</v>
      </c>
      <c r="G401" s="13" t="s">
        <v>17</v>
      </c>
      <c r="H401" s="14">
        <v>5</v>
      </c>
      <c r="I401" s="14">
        <v>5</v>
      </c>
      <c r="J401" s="5"/>
      <c r="K401" s="14"/>
      <c r="L401" s="14"/>
      <c r="M401" s="16"/>
      <c r="N401" s="14"/>
      <c r="O401" s="14"/>
      <c r="P401" s="17"/>
      <c r="Q401" s="18">
        <f t="shared" si="193"/>
        <v>5</v>
      </c>
      <c r="R401" s="18">
        <f t="shared" si="194"/>
        <v>5</v>
      </c>
      <c r="S401" s="19">
        <f t="shared" si="195"/>
        <v>1</v>
      </c>
      <c r="T401" s="19">
        <f t="shared" si="196"/>
        <v>1</v>
      </c>
      <c r="U401" s="18"/>
    </row>
    <row r="402" spans="1:21" s="6" customFormat="1" ht="15.75" customHeight="1" x14ac:dyDescent="0.3">
      <c r="A402" s="13">
        <v>399</v>
      </c>
      <c r="B402" s="39" t="s">
        <v>505</v>
      </c>
      <c r="C402" s="13" t="s">
        <v>543</v>
      </c>
      <c r="D402" s="13" t="s">
        <v>8</v>
      </c>
      <c r="E402" s="40" t="s">
        <v>538</v>
      </c>
      <c r="F402" s="13">
        <v>12</v>
      </c>
      <c r="G402" s="13" t="s">
        <v>94</v>
      </c>
      <c r="H402" s="14">
        <v>6</v>
      </c>
      <c r="I402" s="20">
        <v>1</v>
      </c>
      <c r="J402" s="5"/>
      <c r="K402" s="14"/>
      <c r="L402" s="20">
        <v>1</v>
      </c>
      <c r="M402" s="16"/>
      <c r="N402" s="14"/>
      <c r="O402" s="20">
        <v>1</v>
      </c>
      <c r="P402" s="17"/>
      <c r="Q402" s="18">
        <f t="shared" si="193"/>
        <v>6</v>
      </c>
      <c r="R402" s="18">
        <f t="shared" si="194"/>
        <v>3</v>
      </c>
      <c r="S402" s="21">
        <f t="shared" si="195"/>
        <v>2</v>
      </c>
      <c r="T402" s="19">
        <f t="shared" ref="T402:T406" si="197">+Q402/F402</f>
        <v>0.5</v>
      </c>
      <c r="U402" s="18"/>
    </row>
    <row r="403" spans="1:21" s="6" customFormat="1" x14ac:dyDescent="0.3">
      <c r="A403" s="13">
        <v>400</v>
      </c>
      <c r="B403" s="39" t="s">
        <v>505</v>
      </c>
      <c r="C403" s="13" t="s">
        <v>543</v>
      </c>
      <c r="D403" s="13" t="s">
        <v>8</v>
      </c>
      <c r="E403" s="40" t="s">
        <v>539</v>
      </c>
      <c r="F403" s="13">
        <v>2</v>
      </c>
      <c r="G403" s="13" t="s">
        <v>178</v>
      </c>
      <c r="H403" s="20">
        <v>0</v>
      </c>
      <c r="I403" s="20">
        <v>0</v>
      </c>
      <c r="J403" s="194" t="s">
        <v>2384</v>
      </c>
      <c r="K403" s="20">
        <v>0</v>
      </c>
      <c r="L403" s="20">
        <v>0</v>
      </c>
      <c r="M403" s="16" t="s">
        <v>2384</v>
      </c>
      <c r="N403" s="20">
        <v>0</v>
      </c>
      <c r="O403" s="20">
        <v>0</v>
      </c>
      <c r="P403" s="17" t="s">
        <v>2384</v>
      </c>
      <c r="Q403" s="18">
        <f t="shared" si="193"/>
        <v>0</v>
      </c>
      <c r="R403" s="18">
        <f t="shared" si="194"/>
        <v>0</v>
      </c>
      <c r="S403" s="21" t="e">
        <f t="shared" si="195"/>
        <v>#DIV/0!</v>
      </c>
      <c r="T403" s="19">
        <f t="shared" si="197"/>
        <v>0</v>
      </c>
      <c r="U403" s="18"/>
    </row>
    <row r="404" spans="1:21" s="6" customFormat="1" x14ac:dyDescent="0.3">
      <c r="A404" s="13">
        <v>401</v>
      </c>
      <c r="B404" s="39" t="s">
        <v>505</v>
      </c>
      <c r="C404" s="13" t="s">
        <v>543</v>
      </c>
      <c r="D404" s="13" t="s">
        <v>8</v>
      </c>
      <c r="E404" s="40" t="s">
        <v>540</v>
      </c>
      <c r="F404" s="13">
        <v>5</v>
      </c>
      <c r="G404" s="13" t="s">
        <v>544</v>
      </c>
      <c r="H404" s="20">
        <v>0</v>
      </c>
      <c r="I404" s="20">
        <v>0</v>
      </c>
      <c r="J404" s="194" t="s">
        <v>2384</v>
      </c>
      <c r="K404" s="14"/>
      <c r="L404" s="20">
        <v>1</v>
      </c>
      <c r="M404" s="16"/>
      <c r="N404" s="20">
        <v>0</v>
      </c>
      <c r="O404" s="20">
        <v>0</v>
      </c>
      <c r="P404" s="17" t="s">
        <v>2384</v>
      </c>
      <c r="Q404" s="18">
        <f t="shared" si="193"/>
        <v>0</v>
      </c>
      <c r="R404" s="18">
        <f t="shared" si="194"/>
        <v>1</v>
      </c>
      <c r="S404" s="21">
        <f t="shared" si="195"/>
        <v>0</v>
      </c>
      <c r="T404" s="19">
        <f t="shared" si="197"/>
        <v>0</v>
      </c>
      <c r="U404" s="18"/>
    </row>
    <row r="405" spans="1:21" s="6" customFormat="1" x14ac:dyDescent="0.3">
      <c r="A405" s="13">
        <v>402</v>
      </c>
      <c r="B405" s="39" t="s">
        <v>505</v>
      </c>
      <c r="C405" s="13" t="s">
        <v>543</v>
      </c>
      <c r="D405" s="13" t="s">
        <v>8</v>
      </c>
      <c r="E405" s="40" t="s">
        <v>541</v>
      </c>
      <c r="F405" s="13">
        <v>1</v>
      </c>
      <c r="G405" s="13" t="s">
        <v>507</v>
      </c>
      <c r="H405" s="20">
        <v>0</v>
      </c>
      <c r="I405" s="20">
        <v>0</v>
      </c>
      <c r="J405" s="194" t="s">
        <v>2384</v>
      </c>
      <c r="K405" s="20">
        <v>0</v>
      </c>
      <c r="L405" s="20">
        <v>0</v>
      </c>
      <c r="M405" s="16" t="s">
        <v>2384</v>
      </c>
      <c r="N405" s="20">
        <v>0</v>
      </c>
      <c r="O405" s="20">
        <v>0</v>
      </c>
      <c r="P405" s="17" t="s">
        <v>2384</v>
      </c>
      <c r="Q405" s="18">
        <f t="shared" si="193"/>
        <v>0</v>
      </c>
      <c r="R405" s="18">
        <f t="shared" si="194"/>
        <v>0</v>
      </c>
      <c r="S405" s="21" t="e">
        <f t="shared" si="195"/>
        <v>#DIV/0!</v>
      </c>
      <c r="T405" s="19">
        <f t="shared" si="197"/>
        <v>0</v>
      </c>
      <c r="U405" s="18"/>
    </row>
    <row r="406" spans="1:21" s="6" customFormat="1" x14ac:dyDescent="0.3">
      <c r="A406" s="13">
        <v>403</v>
      </c>
      <c r="B406" s="39" t="s">
        <v>505</v>
      </c>
      <c r="C406" s="13" t="s">
        <v>543</v>
      </c>
      <c r="D406" s="13" t="s">
        <v>8</v>
      </c>
      <c r="E406" s="40" t="s">
        <v>542</v>
      </c>
      <c r="F406" s="13">
        <v>4</v>
      </c>
      <c r="G406" s="13" t="s">
        <v>545</v>
      </c>
      <c r="H406" s="20">
        <v>0</v>
      </c>
      <c r="I406" s="20">
        <v>0</v>
      </c>
      <c r="J406" s="194" t="s">
        <v>2384</v>
      </c>
      <c r="K406" s="20">
        <v>0</v>
      </c>
      <c r="L406" s="20">
        <v>0</v>
      </c>
      <c r="M406" s="16" t="s">
        <v>2384</v>
      </c>
      <c r="N406" s="14"/>
      <c r="O406" s="20">
        <v>1</v>
      </c>
      <c r="P406" s="17"/>
      <c r="Q406" s="18">
        <f t="shared" si="193"/>
        <v>0</v>
      </c>
      <c r="R406" s="18">
        <f t="shared" si="194"/>
        <v>1</v>
      </c>
      <c r="S406" s="21">
        <f t="shared" si="195"/>
        <v>0</v>
      </c>
      <c r="T406" s="19">
        <f t="shared" si="197"/>
        <v>0</v>
      </c>
      <c r="U406" s="18"/>
    </row>
    <row r="407" spans="1:21" s="6" customFormat="1" ht="15.75" customHeight="1" x14ac:dyDescent="0.3">
      <c r="A407" s="13">
        <v>404</v>
      </c>
      <c r="B407" s="39" t="s">
        <v>505</v>
      </c>
      <c r="C407" s="13" t="s">
        <v>550</v>
      </c>
      <c r="D407" s="13" t="s">
        <v>8</v>
      </c>
      <c r="E407" s="40" t="s">
        <v>546</v>
      </c>
      <c r="F407" s="27">
        <v>29536</v>
      </c>
      <c r="G407" s="159" t="s">
        <v>2400</v>
      </c>
      <c r="H407" s="160">
        <v>450</v>
      </c>
      <c r="I407" s="20">
        <v>3692</v>
      </c>
      <c r="J407" s="5"/>
      <c r="K407" s="14"/>
      <c r="L407" s="20">
        <v>3692</v>
      </c>
      <c r="M407" s="16"/>
      <c r="N407" s="14"/>
      <c r="O407" s="20">
        <v>3692</v>
      </c>
      <c r="P407" s="17"/>
      <c r="Q407" s="18">
        <f t="shared" si="193"/>
        <v>450</v>
      </c>
      <c r="R407" s="18">
        <f t="shared" si="194"/>
        <v>11076</v>
      </c>
      <c r="S407" s="19">
        <f>+Q407/R407</f>
        <v>4.0628385698808236E-2</v>
      </c>
      <c r="T407" s="19">
        <f>+S407/F407</f>
        <v>1.3755547704092713E-6</v>
      </c>
      <c r="U407" s="18"/>
    </row>
    <row r="408" spans="1:21" s="6" customFormat="1" ht="15.75" customHeight="1" x14ac:dyDescent="0.3">
      <c r="A408" s="13">
        <v>405</v>
      </c>
      <c r="B408" s="39" t="s">
        <v>505</v>
      </c>
      <c r="C408" s="13" t="s">
        <v>550</v>
      </c>
      <c r="D408" s="13" t="s">
        <v>8</v>
      </c>
      <c r="E408" s="40" t="s">
        <v>547</v>
      </c>
      <c r="F408" s="27">
        <v>24</v>
      </c>
      <c r="G408" s="157" t="s">
        <v>94</v>
      </c>
      <c r="H408" s="14">
        <v>1</v>
      </c>
      <c r="I408" s="20">
        <v>2</v>
      </c>
      <c r="J408" s="5"/>
      <c r="K408" s="14"/>
      <c r="L408" s="20">
        <v>2</v>
      </c>
      <c r="M408" s="16"/>
      <c r="N408" s="14"/>
      <c r="O408" s="20">
        <v>2</v>
      </c>
      <c r="P408" s="17"/>
      <c r="Q408" s="18">
        <f t="shared" si="193"/>
        <v>1</v>
      </c>
      <c r="R408" s="18">
        <f t="shared" si="194"/>
        <v>6</v>
      </c>
      <c r="S408" s="21">
        <f t="shared" ref="S408:S409" si="198">+Q408/R408</f>
        <v>0.16666666666666666</v>
      </c>
      <c r="T408" s="19">
        <f t="shared" ref="T408:T409" si="199">+Q408/F408</f>
        <v>4.1666666666666664E-2</v>
      </c>
      <c r="U408" s="18"/>
    </row>
    <row r="409" spans="1:21" s="6" customFormat="1" ht="15.75" customHeight="1" x14ac:dyDescent="0.3">
      <c r="A409" s="13">
        <v>406</v>
      </c>
      <c r="B409" s="39" t="s">
        <v>505</v>
      </c>
      <c r="C409" s="13" t="s">
        <v>550</v>
      </c>
      <c r="D409" s="13" t="s">
        <v>8</v>
      </c>
      <c r="E409" s="164" t="s">
        <v>2399</v>
      </c>
      <c r="F409" s="24">
        <v>24</v>
      </c>
      <c r="G409" s="157" t="s">
        <v>2401</v>
      </c>
      <c r="H409" s="160"/>
      <c r="I409" s="20">
        <v>3</v>
      </c>
      <c r="J409" s="5"/>
      <c r="K409" s="14"/>
      <c r="L409" s="20">
        <v>3</v>
      </c>
      <c r="M409" s="16"/>
      <c r="N409" s="14"/>
      <c r="O409" s="20">
        <v>3</v>
      </c>
      <c r="P409" s="17"/>
      <c r="Q409" s="18">
        <f t="shared" si="193"/>
        <v>0</v>
      </c>
      <c r="R409" s="18">
        <f t="shared" si="194"/>
        <v>9</v>
      </c>
      <c r="S409" s="21">
        <f t="shared" si="198"/>
        <v>0</v>
      </c>
      <c r="T409" s="19">
        <f t="shared" si="199"/>
        <v>0</v>
      </c>
      <c r="U409" s="18"/>
    </row>
    <row r="410" spans="1:21" s="6" customFormat="1" ht="15.75" customHeight="1" x14ac:dyDescent="0.3">
      <c r="A410" s="13">
        <v>407</v>
      </c>
      <c r="B410" s="39" t="s">
        <v>505</v>
      </c>
      <c r="C410" s="13" t="s">
        <v>550</v>
      </c>
      <c r="D410" s="13" t="s">
        <v>8</v>
      </c>
      <c r="E410" s="40" t="s">
        <v>548</v>
      </c>
      <c r="F410" s="24">
        <v>12</v>
      </c>
      <c r="G410" s="157" t="s">
        <v>551</v>
      </c>
      <c r="H410" s="14">
        <v>1</v>
      </c>
      <c r="I410" s="20">
        <v>1</v>
      </c>
      <c r="J410" s="5"/>
      <c r="K410" s="14"/>
      <c r="L410" s="20">
        <v>1</v>
      </c>
      <c r="M410" s="16"/>
      <c r="N410" s="14"/>
      <c r="O410" s="20">
        <v>1</v>
      </c>
      <c r="P410" s="17"/>
      <c r="Q410" s="18">
        <f t="shared" si="193"/>
        <v>1</v>
      </c>
      <c r="R410" s="18">
        <f t="shared" si="194"/>
        <v>3</v>
      </c>
      <c r="S410" s="19">
        <f>+Q410/R410</f>
        <v>0.33333333333333331</v>
      </c>
      <c r="T410" s="19">
        <f>+S410/F410</f>
        <v>2.7777777777777776E-2</v>
      </c>
      <c r="U410" s="18"/>
    </row>
    <row r="411" spans="1:21" s="6" customFormat="1" ht="15.75" customHeight="1" x14ac:dyDescent="0.3">
      <c r="A411" s="13">
        <v>408</v>
      </c>
      <c r="B411" s="39" t="s">
        <v>505</v>
      </c>
      <c r="C411" s="13" t="s">
        <v>550</v>
      </c>
      <c r="D411" s="13" t="s">
        <v>8</v>
      </c>
      <c r="E411" s="40" t="s">
        <v>549</v>
      </c>
      <c r="F411" s="28">
        <v>1</v>
      </c>
      <c r="G411" s="159" t="s">
        <v>17</v>
      </c>
      <c r="H411" s="14">
        <v>1</v>
      </c>
      <c r="I411" s="14">
        <v>1</v>
      </c>
      <c r="J411" s="5"/>
      <c r="K411" s="14"/>
      <c r="L411" s="22"/>
      <c r="M411" s="16"/>
      <c r="N411" s="14"/>
      <c r="O411" s="22"/>
      <c r="P411" s="17"/>
      <c r="Q411" s="18">
        <f t="shared" si="193"/>
        <v>1</v>
      </c>
      <c r="R411" s="18"/>
      <c r="S411" s="19"/>
      <c r="T411" s="19"/>
      <c r="U411" s="18"/>
    </row>
    <row r="412" spans="1:21" s="6" customFormat="1" x14ac:dyDescent="0.3">
      <c r="A412" s="13">
        <v>409</v>
      </c>
      <c r="B412" s="39" t="s">
        <v>505</v>
      </c>
      <c r="C412" s="13" t="s">
        <v>555</v>
      </c>
      <c r="D412" s="13" t="s">
        <v>8</v>
      </c>
      <c r="E412" s="40" t="s">
        <v>552</v>
      </c>
      <c r="F412" s="13">
        <v>2</v>
      </c>
      <c r="G412" s="13" t="s">
        <v>178</v>
      </c>
      <c r="H412" s="20">
        <v>0</v>
      </c>
      <c r="I412" s="20">
        <v>0</v>
      </c>
      <c r="J412" s="194" t="s">
        <v>2384</v>
      </c>
      <c r="K412" s="20">
        <v>0</v>
      </c>
      <c r="L412" s="20">
        <v>0</v>
      </c>
      <c r="M412" s="16" t="s">
        <v>2384</v>
      </c>
      <c r="N412" s="20">
        <v>0</v>
      </c>
      <c r="O412" s="20">
        <v>0</v>
      </c>
      <c r="P412" s="17" t="s">
        <v>2384</v>
      </c>
      <c r="Q412" s="18">
        <f t="shared" si="193"/>
        <v>0</v>
      </c>
      <c r="R412" s="18">
        <f t="shared" si="194"/>
        <v>0</v>
      </c>
      <c r="S412" s="21" t="e">
        <f t="shared" ref="S412:S415" si="200">+Q412/R412</f>
        <v>#DIV/0!</v>
      </c>
      <c r="T412" s="19">
        <f t="shared" ref="T412:T415" si="201">+Q412/F412</f>
        <v>0</v>
      </c>
      <c r="U412" s="18"/>
    </row>
    <row r="413" spans="1:21" s="6" customFormat="1" x14ac:dyDescent="0.3">
      <c r="A413" s="13">
        <v>410</v>
      </c>
      <c r="B413" s="39" t="s">
        <v>505</v>
      </c>
      <c r="C413" s="13" t="s">
        <v>555</v>
      </c>
      <c r="D413" s="13" t="s">
        <v>8</v>
      </c>
      <c r="E413" s="40" t="s">
        <v>538</v>
      </c>
      <c r="F413" s="13">
        <v>12</v>
      </c>
      <c r="G413" s="13" t="s">
        <v>94</v>
      </c>
      <c r="H413" s="20">
        <v>0</v>
      </c>
      <c r="I413" s="20">
        <v>0</v>
      </c>
      <c r="J413" s="194" t="s">
        <v>2384</v>
      </c>
      <c r="K413" s="14"/>
      <c r="L413" s="20">
        <v>1</v>
      </c>
      <c r="M413" s="16"/>
      <c r="N413" s="14"/>
      <c r="O413" s="20">
        <v>1</v>
      </c>
      <c r="P413" s="17"/>
      <c r="Q413" s="18">
        <f t="shared" si="193"/>
        <v>0</v>
      </c>
      <c r="R413" s="18">
        <f t="shared" si="194"/>
        <v>2</v>
      </c>
      <c r="S413" s="21">
        <f t="shared" si="200"/>
        <v>0</v>
      </c>
      <c r="T413" s="19">
        <f t="shared" si="201"/>
        <v>0</v>
      </c>
      <c r="U413" s="18"/>
    </row>
    <row r="414" spans="1:21" s="6" customFormat="1" x14ac:dyDescent="0.3">
      <c r="A414" s="13">
        <v>411</v>
      </c>
      <c r="B414" s="39" t="s">
        <v>505</v>
      </c>
      <c r="C414" s="13" t="s">
        <v>555</v>
      </c>
      <c r="D414" s="13" t="s">
        <v>8</v>
      </c>
      <c r="E414" s="40" t="s">
        <v>553</v>
      </c>
      <c r="F414" s="13">
        <v>3</v>
      </c>
      <c r="G414" s="13" t="s">
        <v>544</v>
      </c>
      <c r="H414" s="20">
        <v>0</v>
      </c>
      <c r="I414" s="20">
        <v>0</v>
      </c>
      <c r="J414" s="194" t="s">
        <v>2384</v>
      </c>
      <c r="K414" s="20">
        <v>0</v>
      </c>
      <c r="L414" s="20">
        <v>0</v>
      </c>
      <c r="M414" s="16" t="s">
        <v>2384</v>
      </c>
      <c r="N414" s="20">
        <v>0</v>
      </c>
      <c r="O414" s="20">
        <v>0</v>
      </c>
      <c r="P414" s="17" t="s">
        <v>2384</v>
      </c>
      <c r="Q414" s="18">
        <f t="shared" si="193"/>
        <v>0</v>
      </c>
      <c r="R414" s="18">
        <f t="shared" si="194"/>
        <v>0</v>
      </c>
      <c r="S414" s="21" t="e">
        <f t="shared" si="200"/>
        <v>#DIV/0!</v>
      </c>
      <c r="T414" s="19">
        <f t="shared" si="201"/>
        <v>0</v>
      </c>
      <c r="U414" s="18"/>
    </row>
    <row r="415" spans="1:21" s="6" customFormat="1" x14ac:dyDescent="0.3">
      <c r="A415" s="13">
        <v>412</v>
      </c>
      <c r="B415" s="39" t="s">
        <v>505</v>
      </c>
      <c r="C415" s="13" t="s">
        <v>555</v>
      </c>
      <c r="D415" s="13" t="s">
        <v>8</v>
      </c>
      <c r="E415" s="40" t="s">
        <v>554</v>
      </c>
      <c r="F415" s="13">
        <v>1</v>
      </c>
      <c r="G415" s="13" t="s">
        <v>148</v>
      </c>
      <c r="H415" s="20">
        <v>0</v>
      </c>
      <c r="I415" s="20">
        <v>0</v>
      </c>
      <c r="J415" s="194" t="s">
        <v>2384</v>
      </c>
      <c r="K415" s="20">
        <v>0</v>
      </c>
      <c r="L415" s="20">
        <v>0</v>
      </c>
      <c r="M415" s="16" t="s">
        <v>2384</v>
      </c>
      <c r="N415" s="20">
        <v>0</v>
      </c>
      <c r="O415" s="20">
        <v>0</v>
      </c>
      <c r="P415" s="17" t="s">
        <v>2384</v>
      </c>
      <c r="Q415" s="18">
        <f t="shared" si="193"/>
        <v>0</v>
      </c>
      <c r="R415" s="18">
        <f t="shared" si="194"/>
        <v>0</v>
      </c>
      <c r="S415" s="21" t="e">
        <f t="shared" si="200"/>
        <v>#DIV/0!</v>
      </c>
      <c r="T415" s="19">
        <f t="shared" si="201"/>
        <v>0</v>
      </c>
      <c r="U415" s="18"/>
    </row>
    <row r="416" spans="1:21" s="6" customFormat="1" ht="15.75" customHeight="1" x14ac:dyDescent="0.3">
      <c r="A416" s="13">
        <v>413</v>
      </c>
      <c r="B416" s="39" t="s">
        <v>505</v>
      </c>
      <c r="C416" s="13" t="s">
        <v>564</v>
      </c>
      <c r="D416" s="13" t="s">
        <v>8</v>
      </c>
      <c r="E416" s="40" t="s">
        <v>556</v>
      </c>
      <c r="F416" s="41">
        <v>1</v>
      </c>
      <c r="G416" s="13" t="s">
        <v>17</v>
      </c>
      <c r="H416" s="14">
        <v>2</v>
      </c>
      <c r="I416" s="14">
        <v>2</v>
      </c>
      <c r="J416" s="5"/>
      <c r="K416" s="14"/>
      <c r="L416" s="14"/>
      <c r="M416" s="16"/>
      <c r="N416" s="14"/>
      <c r="O416" s="14"/>
      <c r="P416" s="17"/>
      <c r="Q416" s="18">
        <f t="shared" si="193"/>
        <v>2</v>
      </c>
      <c r="R416" s="18">
        <f t="shared" ref="R416:R451" si="202">+I416+L416+O416</f>
        <v>2</v>
      </c>
      <c r="S416" s="19">
        <f t="shared" ref="S416:S445" si="203">+Q416/R416</f>
        <v>1</v>
      </c>
      <c r="T416" s="19">
        <f t="shared" ref="T416:T445" si="204">+S416/F416</f>
        <v>1</v>
      </c>
      <c r="U416" s="18"/>
    </row>
    <row r="417" spans="1:21" s="6" customFormat="1" x14ac:dyDescent="0.3">
      <c r="A417" s="13">
        <v>414</v>
      </c>
      <c r="B417" s="39" t="s">
        <v>505</v>
      </c>
      <c r="C417" s="13" t="s">
        <v>564</v>
      </c>
      <c r="D417" s="13" t="s">
        <v>8</v>
      </c>
      <c r="E417" s="40" t="s">
        <v>557</v>
      </c>
      <c r="F417" s="41">
        <v>1</v>
      </c>
      <c r="G417" s="13" t="s">
        <v>17</v>
      </c>
      <c r="H417" s="14">
        <v>0</v>
      </c>
      <c r="I417" s="14">
        <v>0</v>
      </c>
      <c r="J417" s="194"/>
      <c r="K417" s="14"/>
      <c r="L417" s="14"/>
      <c r="M417" s="16"/>
      <c r="N417" s="14"/>
      <c r="O417" s="14"/>
      <c r="P417" s="17"/>
      <c r="Q417" s="18">
        <f t="shared" si="193"/>
        <v>0</v>
      </c>
      <c r="R417" s="18">
        <f t="shared" si="202"/>
        <v>0</v>
      </c>
      <c r="S417" s="19" t="e">
        <f t="shared" si="203"/>
        <v>#DIV/0!</v>
      </c>
      <c r="T417" s="19" t="e">
        <f t="shared" si="204"/>
        <v>#DIV/0!</v>
      </c>
      <c r="U417" s="18"/>
    </row>
    <row r="418" spans="1:21" s="6" customFormat="1" x14ac:dyDescent="0.3">
      <c r="A418" s="13">
        <v>415</v>
      </c>
      <c r="B418" s="39" t="s">
        <v>505</v>
      </c>
      <c r="C418" s="13" t="s">
        <v>564</v>
      </c>
      <c r="D418" s="13" t="s">
        <v>8</v>
      </c>
      <c r="E418" s="40" t="s">
        <v>558</v>
      </c>
      <c r="F418" s="41">
        <v>1</v>
      </c>
      <c r="G418" s="13" t="s">
        <v>17</v>
      </c>
      <c r="H418" s="14">
        <v>0</v>
      </c>
      <c r="I418" s="14">
        <v>0</v>
      </c>
      <c r="J418" s="194"/>
      <c r="K418" s="14"/>
      <c r="L418" s="14"/>
      <c r="M418" s="16"/>
      <c r="N418" s="14"/>
      <c r="O418" s="14"/>
      <c r="P418" s="17"/>
      <c r="Q418" s="18">
        <f t="shared" si="193"/>
        <v>0</v>
      </c>
      <c r="R418" s="18">
        <f t="shared" si="202"/>
        <v>0</v>
      </c>
      <c r="S418" s="19" t="e">
        <f t="shared" si="203"/>
        <v>#DIV/0!</v>
      </c>
      <c r="T418" s="19" t="e">
        <f t="shared" si="204"/>
        <v>#DIV/0!</v>
      </c>
      <c r="U418" s="18"/>
    </row>
    <row r="419" spans="1:21" s="6" customFormat="1" ht="15.75" customHeight="1" x14ac:dyDescent="0.3">
      <c r="A419" s="13">
        <v>416</v>
      </c>
      <c r="B419" s="39" t="s">
        <v>505</v>
      </c>
      <c r="C419" s="13" t="s">
        <v>564</v>
      </c>
      <c r="D419" s="13" t="s">
        <v>8</v>
      </c>
      <c r="E419" s="40" t="s">
        <v>559</v>
      </c>
      <c r="F419" s="41">
        <v>1</v>
      </c>
      <c r="G419" s="13" t="s">
        <v>17</v>
      </c>
      <c r="H419" s="160">
        <v>90</v>
      </c>
      <c r="I419" s="160">
        <v>25</v>
      </c>
      <c r="J419" s="5"/>
      <c r="K419" s="14"/>
      <c r="L419" s="14"/>
      <c r="M419" s="16"/>
      <c r="N419" s="14"/>
      <c r="O419" s="14"/>
      <c r="P419" s="17"/>
      <c r="Q419" s="18">
        <f t="shared" si="193"/>
        <v>90</v>
      </c>
      <c r="R419" s="18">
        <f t="shared" si="202"/>
        <v>25</v>
      </c>
      <c r="S419" s="19">
        <f t="shared" si="203"/>
        <v>3.6</v>
      </c>
      <c r="T419" s="19">
        <f t="shared" si="204"/>
        <v>3.6</v>
      </c>
      <c r="U419" s="18"/>
    </row>
    <row r="420" spans="1:21" s="6" customFormat="1" ht="15.75" customHeight="1" x14ac:dyDescent="0.3">
      <c r="A420" s="13">
        <v>417</v>
      </c>
      <c r="B420" s="39" t="s">
        <v>505</v>
      </c>
      <c r="C420" s="13" t="s">
        <v>564</v>
      </c>
      <c r="D420" s="13" t="s">
        <v>8</v>
      </c>
      <c r="E420" s="40" t="s">
        <v>560</v>
      </c>
      <c r="F420" s="41">
        <v>1</v>
      </c>
      <c r="G420" s="13" t="s">
        <v>17</v>
      </c>
      <c r="H420" s="14">
        <v>39</v>
      </c>
      <c r="I420" s="14">
        <v>39</v>
      </c>
      <c r="J420" s="5"/>
      <c r="K420" s="14"/>
      <c r="L420" s="14"/>
      <c r="M420" s="16"/>
      <c r="N420" s="14"/>
      <c r="O420" s="14"/>
      <c r="P420" s="17"/>
      <c r="Q420" s="18">
        <f t="shared" si="193"/>
        <v>39</v>
      </c>
      <c r="R420" s="18">
        <f t="shared" si="202"/>
        <v>39</v>
      </c>
      <c r="S420" s="19">
        <f t="shared" si="203"/>
        <v>1</v>
      </c>
      <c r="T420" s="19">
        <f t="shared" si="204"/>
        <v>1</v>
      </c>
      <c r="U420" s="18"/>
    </row>
    <row r="421" spans="1:21" s="6" customFormat="1" ht="15.75" customHeight="1" x14ac:dyDescent="0.3">
      <c r="A421" s="13">
        <v>418</v>
      </c>
      <c r="B421" s="39" t="s">
        <v>505</v>
      </c>
      <c r="C421" s="13" t="s">
        <v>564</v>
      </c>
      <c r="D421" s="13" t="s">
        <v>8</v>
      </c>
      <c r="E421" s="40" t="s">
        <v>561</v>
      </c>
      <c r="F421" s="41">
        <v>1</v>
      </c>
      <c r="G421" s="13" t="s">
        <v>17</v>
      </c>
      <c r="H421" s="14">
        <v>33</v>
      </c>
      <c r="I421" s="14">
        <v>33</v>
      </c>
      <c r="J421" s="5"/>
      <c r="K421" s="14"/>
      <c r="L421" s="14"/>
      <c r="M421" s="16"/>
      <c r="N421" s="14"/>
      <c r="O421" s="14"/>
      <c r="P421" s="17"/>
      <c r="Q421" s="18">
        <f t="shared" si="193"/>
        <v>33</v>
      </c>
      <c r="R421" s="18">
        <f t="shared" si="202"/>
        <v>33</v>
      </c>
      <c r="S421" s="19">
        <f t="shared" si="203"/>
        <v>1</v>
      </c>
      <c r="T421" s="19">
        <f t="shared" si="204"/>
        <v>1</v>
      </c>
      <c r="U421" s="18"/>
    </row>
    <row r="422" spans="1:21" s="6" customFormat="1" x14ac:dyDescent="0.3">
      <c r="A422" s="13">
        <v>419</v>
      </c>
      <c r="B422" s="39" t="s">
        <v>505</v>
      </c>
      <c r="C422" s="13" t="s">
        <v>564</v>
      </c>
      <c r="D422" s="13" t="s">
        <v>8</v>
      </c>
      <c r="E422" s="40" t="s">
        <v>562</v>
      </c>
      <c r="F422" s="41">
        <v>1</v>
      </c>
      <c r="G422" s="13" t="s">
        <v>17</v>
      </c>
      <c r="H422" s="14">
        <v>0</v>
      </c>
      <c r="I422" s="14">
        <v>0</v>
      </c>
      <c r="J422" s="194"/>
      <c r="K422" s="14"/>
      <c r="L422" s="14"/>
      <c r="M422" s="16"/>
      <c r="N422" s="14"/>
      <c r="O422" s="14"/>
      <c r="P422" s="17"/>
      <c r="Q422" s="18">
        <f t="shared" si="193"/>
        <v>0</v>
      </c>
      <c r="R422" s="18">
        <f t="shared" si="202"/>
        <v>0</v>
      </c>
      <c r="S422" s="19" t="e">
        <f t="shared" si="203"/>
        <v>#DIV/0!</v>
      </c>
      <c r="T422" s="19" t="e">
        <f t="shared" si="204"/>
        <v>#DIV/0!</v>
      </c>
      <c r="U422" s="18"/>
    </row>
    <row r="423" spans="1:21" s="6" customFormat="1" ht="15.75" customHeight="1" x14ac:dyDescent="0.3">
      <c r="A423" s="13">
        <v>420</v>
      </c>
      <c r="B423" s="39" t="s">
        <v>505</v>
      </c>
      <c r="C423" s="13" t="s">
        <v>564</v>
      </c>
      <c r="D423" s="13" t="s">
        <v>8</v>
      </c>
      <c r="E423" s="40" t="s">
        <v>563</v>
      </c>
      <c r="F423" s="41">
        <v>1</v>
      </c>
      <c r="G423" s="13" t="s">
        <v>17</v>
      </c>
      <c r="H423" s="14">
        <v>38</v>
      </c>
      <c r="I423" s="14">
        <v>38</v>
      </c>
      <c r="J423" s="5"/>
      <c r="K423" s="14"/>
      <c r="L423" s="14"/>
      <c r="M423" s="16"/>
      <c r="N423" s="14"/>
      <c r="O423" s="14"/>
      <c r="P423" s="17"/>
      <c r="Q423" s="18">
        <f t="shared" si="193"/>
        <v>38</v>
      </c>
      <c r="R423" s="18">
        <f t="shared" si="202"/>
        <v>38</v>
      </c>
      <c r="S423" s="19">
        <f t="shared" si="203"/>
        <v>1</v>
      </c>
      <c r="T423" s="19">
        <f t="shared" si="204"/>
        <v>1</v>
      </c>
      <c r="U423" s="18"/>
    </row>
    <row r="424" spans="1:21" s="6" customFormat="1" ht="15.75" customHeight="1" x14ac:dyDescent="0.3">
      <c r="A424" s="13">
        <v>421</v>
      </c>
      <c r="B424" s="39" t="s">
        <v>505</v>
      </c>
      <c r="C424" s="13" t="s">
        <v>575</v>
      </c>
      <c r="D424" s="13" t="s">
        <v>8</v>
      </c>
      <c r="E424" s="40" t="s">
        <v>565</v>
      </c>
      <c r="F424" s="41">
        <v>1</v>
      </c>
      <c r="G424" s="13" t="s">
        <v>17</v>
      </c>
      <c r="H424" s="160">
        <v>6</v>
      </c>
      <c r="I424" s="160">
        <v>20</v>
      </c>
      <c r="J424" s="5"/>
      <c r="K424" s="14"/>
      <c r="L424" s="14"/>
      <c r="M424" s="16"/>
      <c r="N424" s="14"/>
      <c r="O424" s="14"/>
      <c r="P424" s="17"/>
      <c r="Q424" s="18">
        <f t="shared" si="193"/>
        <v>6</v>
      </c>
      <c r="R424" s="18">
        <f t="shared" si="202"/>
        <v>20</v>
      </c>
      <c r="S424" s="19">
        <f t="shared" si="203"/>
        <v>0.3</v>
      </c>
      <c r="T424" s="19">
        <f t="shared" si="204"/>
        <v>0.3</v>
      </c>
      <c r="U424" s="18"/>
    </row>
    <row r="425" spans="1:21" s="6" customFormat="1" ht="15.75" customHeight="1" x14ac:dyDescent="0.3">
      <c r="A425" s="13">
        <v>422</v>
      </c>
      <c r="B425" s="39" t="s">
        <v>505</v>
      </c>
      <c r="C425" s="13" t="s">
        <v>575</v>
      </c>
      <c r="D425" s="13" t="s">
        <v>8</v>
      </c>
      <c r="E425" s="40" t="s">
        <v>566</v>
      </c>
      <c r="F425" s="41">
        <v>1</v>
      </c>
      <c r="G425" s="13" t="s">
        <v>17</v>
      </c>
      <c r="H425" s="160">
        <v>6</v>
      </c>
      <c r="I425" s="160">
        <v>19</v>
      </c>
      <c r="J425" s="5"/>
      <c r="K425" s="14"/>
      <c r="L425" s="14"/>
      <c r="M425" s="16"/>
      <c r="N425" s="14"/>
      <c r="O425" s="14"/>
      <c r="P425" s="17"/>
      <c r="Q425" s="18">
        <f t="shared" si="193"/>
        <v>6</v>
      </c>
      <c r="R425" s="18">
        <f t="shared" si="202"/>
        <v>19</v>
      </c>
      <c r="S425" s="19">
        <f t="shared" si="203"/>
        <v>0.31578947368421051</v>
      </c>
      <c r="T425" s="19">
        <f t="shared" si="204"/>
        <v>0.31578947368421051</v>
      </c>
      <c r="U425" s="18"/>
    </row>
    <row r="426" spans="1:21" s="6" customFormat="1" ht="15.75" customHeight="1" x14ac:dyDescent="0.3">
      <c r="A426" s="13">
        <v>423</v>
      </c>
      <c r="B426" s="39" t="s">
        <v>505</v>
      </c>
      <c r="C426" s="13" t="s">
        <v>575</v>
      </c>
      <c r="D426" s="13" t="s">
        <v>8</v>
      </c>
      <c r="E426" s="40" t="s">
        <v>567</v>
      </c>
      <c r="F426" s="41">
        <v>1</v>
      </c>
      <c r="G426" s="13" t="s">
        <v>17</v>
      </c>
      <c r="H426" s="160">
        <v>2</v>
      </c>
      <c r="I426" s="160">
        <v>11</v>
      </c>
      <c r="J426" s="5"/>
      <c r="K426" s="14"/>
      <c r="L426" s="14"/>
      <c r="M426" s="16"/>
      <c r="N426" s="14"/>
      <c r="O426" s="14"/>
      <c r="P426" s="17"/>
      <c r="Q426" s="18">
        <f t="shared" si="193"/>
        <v>2</v>
      </c>
      <c r="R426" s="18">
        <f t="shared" si="202"/>
        <v>11</v>
      </c>
      <c r="S426" s="19">
        <f t="shared" si="203"/>
        <v>0.18181818181818182</v>
      </c>
      <c r="T426" s="19">
        <f t="shared" si="204"/>
        <v>0.18181818181818182</v>
      </c>
      <c r="U426" s="18"/>
    </row>
    <row r="427" spans="1:21" s="6" customFormat="1" ht="15.75" customHeight="1" x14ac:dyDescent="0.3">
      <c r="A427" s="13">
        <v>424</v>
      </c>
      <c r="B427" s="39" t="s">
        <v>505</v>
      </c>
      <c r="C427" s="13" t="s">
        <v>575</v>
      </c>
      <c r="D427" s="13" t="s">
        <v>8</v>
      </c>
      <c r="E427" s="40" t="s">
        <v>568</v>
      </c>
      <c r="F427" s="41">
        <v>1</v>
      </c>
      <c r="G427" s="13" t="s">
        <v>17</v>
      </c>
      <c r="H427" s="160">
        <v>2</v>
      </c>
      <c r="I427" s="160">
        <v>5</v>
      </c>
      <c r="J427" s="5"/>
      <c r="K427" s="14"/>
      <c r="L427" s="14"/>
      <c r="M427" s="16"/>
      <c r="N427" s="14"/>
      <c r="O427" s="14"/>
      <c r="P427" s="17"/>
      <c r="Q427" s="18">
        <f t="shared" si="193"/>
        <v>2</v>
      </c>
      <c r="R427" s="18">
        <f t="shared" si="202"/>
        <v>5</v>
      </c>
      <c r="S427" s="19">
        <f t="shared" si="203"/>
        <v>0.4</v>
      </c>
      <c r="T427" s="19">
        <f t="shared" si="204"/>
        <v>0.4</v>
      </c>
      <c r="U427" s="18"/>
    </row>
    <row r="428" spans="1:21" s="6" customFormat="1" ht="15.75" customHeight="1" x14ac:dyDescent="0.3">
      <c r="A428" s="13">
        <v>425</v>
      </c>
      <c r="B428" s="39" t="s">
        <v>505</v>
      </c>
      <c r="C428" s="13" t="s">
        <v>575</v>
      </c>
      <c r="D428" s="13" t="s">
        <v>8</v>
      </c>
      <c r="E428" s="40" t="s">
        <v>569</v>
      </c>
      <c r="F428" s="41">
        <v>1</v>
      </c>
      <c r="G428" s="13" t="s">
        <v>17</v>
      </c>
      <c r="H428" s="160">
        <v>3</v>
      </c>
      <c r="I428" s="160">
        <v>9</v>
      </c>
      <c r="J428" s="5"/>
      <c r="K428" s="14"/>
      <c r="L428" s="14"/>
      <c r="M428" s="16"/>
      <c r="N428" s="14"/>
      <c r="O428" s="14"/>
      <c r="P428" s="17"/>
      <c r="Q428" s="18">
        <f t="shared" si="193"/>
        <v>3</v>
      </c>
      <c r="R428" s="18">
        <f t="shared" si="202"/>
        <v>9</v>
      </c>
      <c r="S428" s="19">
        <f t="shared" si="203"/>
        <v>0.33333333333333331</v>
      </c>
      <c r="T428" s="19">
        <f t="shared" si="204"/>
        <v>0.33333333333333331</v>
      </c>
      <c r="U428" s="18"/>
    </row>
    <row r="429" spans="1:21" s="6" customFormat="1" ht="15.75" customHeight="1" x14ac:dyDescent="0.3">
      <c r="A429" s="13">
        <v>426</v>
      </c>
      <c r="B429" s="39" t="s">
        <v>505</v>
      </c>
      <c r="C429" s="13" t="s">
        <v>575</v>
      </c>
      <c r="D429" s="13" t="s">
        <v>8</v>
      </c>
      <c r="E429" s="40" t="s">
        <v>570</v>
      </c>
      <c r="F429" s="41">
        <v>1</v>
      </c>
      <c r="G429" s="13" t="s">
        <v>17</v>
      </c>
      <c r="H429" s="160">
        <v>45</v>
      </c>
      <c r="I429" s="160">
        <v>36</v>
      </c>
      <c r="J429" s="5"/>
      <c r="K429" s="14"/>
      <c r="L429" s="14"/>
      <c r="M429" s="16"/>
      <c r="N429" s="14"/>
      <c r="O429" s="14"/>
      <c r="P429" s="17"/>
      <c r="Q429" s="18">
        <f t="shared" si="193"/>
        <v>45</v>
      </c>
      <c r="R429" s="18">
        <f t="shared" si="202"/>
        <v>36</v>
      </c>
      <c r="S429" s="19">
        <f t="shared" si="203"/>
        <v>1.25</v>
      </c>
      <c r="T429" s="19">
        <f t="shared" si="204"/>
        <v>1.25</v>
      </c>
      <c r="U429" s="18"/>
    </row>
    <row r="430" spans="1:21" s="6" customFormat="1" x14ac:dyDescent="0.3">
      <c r="A430" s="13">
        <v>427</v>
      </c>
      <c r="B430" s="39" t="s">
        <v>505</v>
      </c>
      <c r="C430" s="13" t="s">
        <v>575</v>
      </c>
      <c r="D430" s="13" t="s">
        <v>8</v>
      </c>
      <c r="E430" s="40" t="s">
        <v>571</v>
      </c>
      <c r="F430" s="41">
        <v>1</v>
      </c>
      <c r="G430" s="13" t="s">
        <v>17</v>
      </c>
      <c r="H430" s="14">
        <v>0</v>
      </c>
      <c r="I430" s="14">
        <v>0</v>
      </c>
      <c r="J430" s="194"/>
      <c r="K430" s="14"/>
      <c r="L430" s="14"/>
      <c r="M430" s="16"/>
      <c r="N430" s="14"/>
      <c r="O430" s="14"/>
      <c r="P430" s="17"/>
      <c r="Q430" s="18">
        <f t="shared" si="193"/>
        <v>0</v>
      </c>
      <c r="R430" s="18">
        <f t="shared" si="202"/>
        <v>0</v>
      </c>
      <c r="S430" s="19" t="e">
        <f t="shared" si="203"/>
        <v>#DIV/0!</v>
      </c>
      <c r="T430" s="19" t="e">
        <f t="shared" si="204"/>
        <v>#DIV/0!</v>
      </c>
      <c r="U430" s="18"/>
    </row>
    <row r="431" spans="1:21" s="6" customFormat="1" x14ac:dyDescent="0.3">
      <c r="A431" s="13">
        <v>428</v>
      </c>
      <c r="B431" s="39" t="s">
        <v>505</v>
      </c>
      <c r="C431" s="13" t="s">
        <v>575</v>
      </c>
      <c r="D431" s="13" t="s">
        <v>8</v>
      </c>
      <c r="E431" s="40" t="s">
        <v>572</v>
      </c>
      <c r="F431" s="41">
        <v>1</v>
      </c>
      <c r="G431" s="13" t="s">
        <v>17</v>
      </c>
      <c r="H431" s="14">
        <v>0</v>
      </c>
      <c r="I431" s="14">
        <v>0</v>
      </c>
      <c r="J431" s="194"/>
      <c r="K431" s="14"/>
      <c r="L431" s="14"/>
      <c r="M431" s="16"/>
      <c r="N431" s="14"/>
      <c r="O431" s="14"/>
      <c r="P431" s="17"/>
      <c r="Q431" s="18">
        <f t="shared" si="193"/>
        <v>0</v>
      </c>
      <c r="R431" s="18">
        <f t="shared" si="202"/>
        <v>0</v>
      </c>
      <c r="S431" s="19" t="e">
        <f t="shared" si="203"/>
        <v>#DIV/0!</v>
      </c>
      <c r="T431" s="19" t="e">
        <f t="shared" si="204"/>
        <v>#DIV/0!</v>
      </c>
      <c r="U431" s="18"/>
    </row>
    <row r="432" spans="1:21" s="6" customFormat="1" ht="15.75" customHeight="1" x14ac:dyDescent="0.3">
      <c r="A432" s="13">
        <v>429</v>
      </c>
      <c r="B432" s="39" t="s">
        <v>505</v>
      </c>
      <c r="C432" s="13" t="s">
        <v>575</v>
      </c>
      <c r="D432" s="13" t="s">
        <v>8</v>
      </c>
      <c r="E432" s="40" t="s">
        <v>573</v>
      </c>
      <c r="F432" s="41">
        <v>1</v>
      </c>
      <c r="G432" s="13" t="s">
        <v>17</v>
      </c>
      <c r="H432" s="14">
        <v>35</v>
      </c>
      <c r="I432" s="14">
        <v>35</v>
      </c>
      <c r="J432" s="5"/>
      <c r="K432" s="14"/>
      <c r="L432" s="14"/>
      <c r="M432" s="16"/>
      <c r="N432" s="14"/>
      <c r="O432" s="14"/>
      <c r="P432" s="17"/>
      <c r="Q432" s="18">
        <f t="shared" si="193"/>
        <v>35</v>
      </c>
      <c r="R432" s="18">
        <f t="shared" si="202"/>
        <v>35</v>
      </c>
      <c r="S432" s="19">
        <f t="shared" si="203"/>
        <v>1</v>
      </c>
      <c r="T432" s="19">
        <f t="shared" si="204"/>
        <v>1</v>
      </c>
      <c r="U432" s="18"/>
    </row>
    <row r="433" spans="1:21" s="6" customFormat="1" x14ac:dyDescent="0.3">
      <c r="A433" s="13">
        <v>430</v>
      </c>
      <c r="B433" s="39" t="s">
        <v>505</v>
      </c>
      <c r="C433" s="13" t="s">
        <v>575</v>
      </c>
      <c r="D433" s="13" t="s">
        <v>8</v>
      </c>
      <c r="E433" s="40" t="s">
        <v>574</v>
      </c>
      <c r="F433" s="41">
        <v>1</v>
      </c>
      <c r="G433" s="13" t="s">
        <v>17</v>
      </c>
      <c r="H433" s="14">
        <v>0</v>
      </c>
      <c r="I433" s="14">
        <v>0</v>
      </c>
      <c r="J433" s="194"/>
      <c r="K433" s="14"/>
      <c r="L433" s="14"/>
      <c r="M433" s="16"/>
      <c r="N433" s="14"/>
      <c r="O433" s="14"/>
      <c r="P433" s="17"/>
      <c r="Q433" s="18">
        <f t="shared" si="193"/>
        <v>0</v>
      </c>
      <c r="R433" s="18">
        <f t="shared" si="202"/>
        <v>0</v>
      </c>
      <c r="S433" s="19" t="e">
        <f t="shared" si="203"/>
        <v>#DIV/0!</v>
      </c>
      <c r="T433" s="19" t="e">
        <f t="shared" si="204"/>
        <v>#DIV/0!</v>
      </c>
      <c r="U433" s="18"/>
    </row>
    <row r="434" spans="1:21" s="6" customFormat="1" ht="15.75" customHeight="1" x14ac:dyDescent="0.3">
      <c r="A434" s="13">
        <v>431</v>
      </c>
      <c r="B434" s="39" t="s">
        <v>505</v>
      </c>
      <c r="C434" s="13" t="s">
        <v>582</v>
      </c>
      <c r="D434" s="13" t="s">
        <v>8</v>
      </c>
      <c r="E434" s="40" t="s">
        <v>576</v>
      </c>
      <c r="F434" s="41">
        <v>1</v>
      </c>
      <c r="G434" s="13" t="s">
        <v>17</v>
      </c>
      <c r="H434" s="160">
        <v>90</v>
      </c>
      <c r="I434" s="160">
        <v>25</v>
      </c>
      <c r="J434" s="5"/>
      <c r="K434" s="14"/>
      <c r="L434" s="14"/>
      <c r="M434" s="16"/>
      <c r="N434" s="14"/>
      <c r="O434" s="14"/>
      <c r="P434" s="17"/>
      <c r="Q434" s="18">
        <f t="shared" si="193"/>
        <v>90</v>
      </c>
      <c r="R434" s="18">
        <f t="shared" si="202"/>
        <v>25</v>
      </c>
      <c r="S434" s="19">
        <f t="shared" si="203"/>
        <v>3.6</v>
      </c>
      <c r="T434" s="19">
        <f t="shared" si="204"/>
        <v>3.6</v>
      </c>
      <c r="U434" s="18"/>
    </row>
    <row r="435" spans="1:21" s="6" customFormat="1" ht="15.75" customHeight="1" x14ac:dyDescent="0.3">
      <c r="A435" s="13">
        <v>432</v>
      </c>
      <c r="B435" s="39" t="s">
        <v>505</v>
      </c>
      <c r="C435" s="13" t="s">
        <v>582</v>
      </c>
      <c r="D435" s="13" t="s">
        <v>8</v>
      </c>
      <c r="E435" s="40" t="s">
        <v>577</v>
      </c>
      <c r="F435" s="41">
        <v>1</v>
      </c>
      <c r="G435" s="13" t="s">
        <v>17</v>
      </c>
      <c r="H435" s="160">
        <v>48</v>
      </c>
      <c r="I435" s="160">
        <v>99</v>
      </c>
      <c r="J435" s="5"/>
      <c r="K435" s="14"/>
      <c r="L435" s="14"/>
      <c r="M435" s="16"/>
      <c r="N435" s="14"/>
      <c r="O435" s="14"/>
      <c r="P435" s="17"/>
      <c r="Q435" s="18">
        <f t="shared" si="193"/>
        <v>48</v>
      </c>
      <c r="R435" s="18">
        <f t="shared" si="202"/>
        <v>99</v>
      </c>
      <c r="S435" s="19">
        <f t="shared" si="203"/>
        <v>0.48484848484848486</v>
      </c>
      <c r="T435" s="19">
        <f t="shared" si="204"/>
        <v>0.48484848484848486</v>
      </c>
      <c r="U435" s="18"/>
    </row>
    <row r="436" spans="1:21" s="6" customFormat="1" ht="15.75" customHeight="1" x14ac:dyDescent="0.3">
      <c r="A436" s="13">
        <v>433</v>
      </c>
      <c r="B436" s="39" t="s">
        <v>505</v>
      </c>
      <c r="C436" s="13" t="s">
        <v>582</v>
      </c>
      <c r="D436" s="13" t="s">
        <v>8</v>
      </c>
      <c r="E436" s="40" t="s">
        <v>578</v>
      </c>
      <c r="F436" s="41">
        <v>1</v>
      </c>
      <c r="G436" s="13" t="s">
        <v>17</v>
      </c>
      <c r="H436" s="160">
        <v>36</v>
      </c>
      <c r="I436" s="160">
        <v>52</v>
      </c>
      <c r="J436" s="5"/>
      <c r="K436" s="14"/>
      <c r="L436" s="14"/>
      <c r="M436" s="16"/>
      <c r="N436" s="14"/>
      <c r="O436" s="14"/>
      <c r="P436" s="17"/>
      <c r="Q436" s="18">
        <f t="shared" si="193"/>
        <v>36</v>
      </c>
      <c r="R436" s="18">
        <f t="shared" si="202"/>
        <v>52</v>
      </c>
      <c r="S436" s="19">
        <f t="shared" si="203"/>
        <v>0.69230769230769229</v>
      </c>
      <c r="T436" s="19">
        <f t="shared" si="204"/>
        <v>0.69230769230769229</v>
      </c>
      <c r="U436" s="18"/>
    </row>
    <row r="437" spans="1:21" s="6" customFormat="1" x14ac:dyDescent="0.3">
      <c r="A437" s="13">
        <v>434</v>
      </c>
      <c r="B437" s="39" t="s">
        <v>505</v>
      </c>
      <c r="C437" s="13" t="s">
        <v>582</v>
      </c>
      <c r="D437" s="13" t="s">
        <v>8</v>
      </c>
      <c r="E437" s="40" t="s">
        <v>579</v>
      </c>
      <c r="F437" s="41">
        <v>1</v>
      </c>
      <c r="G437" s="13" t="s">
        <v>17</v>
      </c>
      <c r="H437" s="14">
        <v>0</v>
      </c>
      <c r="I437" s="14">
        <v>0</v>
      </c>
      <c r="J437" s="194"/>
      <c r="K437" s="14"/>
      <c r="L437" s="14"/>
      <c r="M437" s="16"/>
      <c r="N437" s="14"/>
      <c r="O437" s="14"/>
      <c r="P437" s="17"/>
      <c r="Q437" s="18">
        <f t="shared" si="193"/>
        <v>0</v>
      </c>
      <c r="R437" s="18">
        <f t="shared" si="202"/>
        <v>0</v>
      </c>
      <c r="S437" s="19" t="e">
        <f t="shared" si="203"/>
        <v>#DIV/0!</v>
      </c>
      <c r="T437" s="19" t="e">
        <f t="shared" si="204"/>
        <v>#DIV/0!</v>
      </c>
      <c r="U437" s="18"/>
    </row>
    <row r="438" spans="1:21" s="6" customFormat="1" x14ac:dyDescent="0.3">
      <c r="A438" s="13">
        <v>435</v>
      </c>
      <c r="B438" s="39" t="s">
        <v>505</v>
      </c>
      <c r="C438" s="13" t="s">
        <v>582</v>
      </c>
      <c r="D438" s="13" t="s">
        <v>8</v>
      </c>
      <c r="E438" s="40" t="s">
        <v>580</v>
      </c>
      <c r="F438" s="41">
        <v>1</v>
      </c>
      <c r="G438" s="13" t="s">
        <v>17</v>
      </c>
      <c r="H438" s="14">
        <v>0</v>
      </c>
      <c r="I438" s="14">
        <v>0</v>
      </c>
      <c r="J438" s="194"/>
      <c r="K438" s="14"/>
      <c r="L438" s="14"/>
      <c r="M438" s="16"/>
      <c r="N438" s="14"/>
      <c r="O438" s="14"/>
      <c r="P438" s="17"/>
      <c r="Q438" s="18">
        <f t="shared" si="193"/>
        <v>0</v>
      </c>
      <c r="R438" s="18">
        <f t="shared" si="202"/>
        <v>0</v>
      </c>
      <c r="S438" s="19" t="e">
        <f t="shared" si="203"/>
        <v>#DIV/0!</v>
      </c>
      <c r="T438" s="19" t="e">
        <f t="shared" si="204"/>
        <v>#DIV/0!</v>
      </c>
      <c r="U438" s="18"/>
    </row>
    <row r="439" spans="1:21" s="6" customFormat="1" ht="15.75" customHeight="1" x14ac:dyDescent="0.3">
      <c r="A439" s="13">
        <v>436</v>
      </c>
      <c r="B439" s="39" t="s">
        <v>505</v>
      </c>
      <c r="C439" s="13" t="s">
        <v>582</v>
      </c>
      <c r="D439" s="13" t="s">
        <v>8</v>
      </c>
      <c r="E439" s="40" t="s">
        <v>581</v>
      </c>
      <c r="F439" s="41">
        <v>1</v>
      </c>
      <c r="G439" s="13" t="s">
        <v>17</v>
      </c>
      <c r="H439" s="14">
        <v>51</v>
      </c>
      <c r="I439" s="14">
        <v>51</v>
      </c>
      <c r="J439" s="5"/>
      <c r="K439" s="14"/>
      <c r="L439" s="14"/>
      <c r="M439" s="16"/>
      <c r="N439" s="14"/>
      <c r="O439" s="14"/>
      <c r="P439" s="17"/>
      <c r="Q439" s="18">
        <f t="shared" si="193"/>
        <v>51</v>
      </c>
      <c r="R439" s="18">
        <f t="shared" si="202"/>
        <v>51</v>
      </c>
      <c r="S439" s="19">
        <f t="shared" si="203"/>
        <v>1</v>
      </c>
      <c r="T439" s="19">
        <f t="shared" si="204"/>
        <v>1</v>
      </c>
      <c r="U439" s="18"/>
    </row>
    <row r="440" spans="1:21" s="6" customFormat="1" ht="15.75" customHeight="1" x14ac:dyDescent="0.3">
      <c r="A440" s="13">
        <v>437</v>
      </c>
      <c r="B440" s="39" t="s">
        <v>505</v>
      </c>
      <c r="C440" s="13" t="s">
        <v>589</v>
      </c>
      <c r="D440" s="13" t="s">
        <v>8</v>
      </c>
      <c r="E440" s="40" t="s">
        <v>583</v>
      </c>
      <c r="F440" s="41">
        <v>1</v>
      </c>
      <c r="G440" s="13" t="s">
        <v>17</v>
      </c>
      <c r="H440" s="160">
        <v>5</v>
      </c>
      <c r="I440" s="160">
        <v>2</v>
      </c>
      <c r="J440" s="5"/>
      <c r="K440" s="14"/>
      <c r="L440" s="14"/>
      <c r="M440" s="16"/>
      <c r="N440" s="14"/>
      <c r="O440" s="14"/>
      <c r="P440" s="17"/>
      <c r="Q440" s="18">
        <f t="shared" si="193"/>
        <v>5</v>
      </c>
      <c r="R440" s="18">
        <f t="shared" si="202"/>
        <v>2</v>
      </c>
      <c r="S440" s="19">
        <f t="shared" si="203"/>
        <v>2.5</v>
      </c>
      <c r="T440" s="19">
        <f t="shared" si="204"/>
        <v>2.5</v>
      </c>
      <c r="U440" s="18"/>
    </row>
    <row r="441" spans="1:21" s="6" customFormat="1" ht="15.75" customHeight="1" x14ac:dyDescent="0.3">
      <c r="A441" s="13">
        <v>438</v>
      </c>
      <c r="B441" s="39" t="s">
        <v>505</v>
      </c>
      <c r="C441" s="13" t="s">
        <v>589</v>
      </c>
      <c r="D441" s="13" t="s">
        <v>8</v>
      </c>
      <c r="E441" s="40" t="s">
        <v>584</v>
      </c>
      <c r="F441" s="41">
        <v>1</v>
      </c>
      <c r="G441" s="13" t="s">
        <v>17</v>
      </c>
      <c r="H441" s="160">
        <v>1</v>
      </c>
      <c r="I441" s="160">
        <v>6</v>
      </c>
      <c r="J441" s="5"/>
      <c r="K441" s="14"/>
      <c r="L441" s="14"/>
      <c r="M441" s="16"/>
      <c r="N441" s="14"/>
      <c r="O441" s="14"/>
      <c r="P441" s="17"/>
      <c r="Q441" s="18">
        <f t="shared" si="193"/>
        <v>1</v>
      </c>
      <c r="R441" s="18">
        <f t="shared" si="202"/>
        <v>6</v>
      </c>
      <c r="S441" s="19">
        <f t="shared" si="203"/>
        <v>0.16666666666666666</v>
      </c>
      <c r="T441" s="19">
        <f t="shared" si="204"/>
        <v>0.16666666666666666</v>
      </c>
      <c r="U441" s="18"/>
    </row>
    <row r="442" spans="1:21" s="6" customFormat="1" ht="15.75" customHeight="1" x14ac:dyDescent="0.3">
      <c r="A442" s="13">
        <v>439</v>
      </c>
      <c r="B442" s="39" t="s">
        <v>505</v>
      </c>
      <c r="C442" s="13" t="s">
        <v>589</v>
      </c>
      <c r="D442" s="13" t="s">
        <v>8</v>
      </c>
      <c r="E442" s="40" t="s">
        <v>585</v>
      </c>
      <c r="F442" s="41">
        <v>1</v>
      </c>
      <c r="G442" s="13" t="s">
        <v>17</v>
      </c>
      <c r="H442" s="14">
        <v>1</v>
      </c>
      <c r="I442" s="14">
        <v>2</v>
      </c>
      <c r="J442" s="5"/>
      <c r="K442" s="14"/>
      <c r="L442" s="14"/>
      <c r="M442" s="16"/>
      <c r="N442" s="14"/>
      <c r="O442" s="14"/>
      <c r="P442" s="17"/>
      <c r="Q442" s="18">
        <f t="shared" si="193"/>
        <v>1</v>
      </c>
      <c r="R442" s="18">
        <f t="shared" si="202"/>
        <v>2</v>
      </c>
      <c r="S442" s="19">
        <f t="shared" si="203"/>
        <v>0.5</v>
      </c>
      <c r="T442" s="19">
        <f t="shared" si="204"/>
        <v>0.5</v>
      </c>
      <c r="U442" s="18"/>
    </row>
    <row r="443" spans="1:21" s="6" customFormat="1" ht="15.75" customHeight="1" x14ac:dyDescent="0.3">
      <c r="A443" s="13">
        <v>440</v>
      </c>
      <c r="B443" s="39" t="s">
        <v>505</v>
      </c>
      <c r="C443" s="13" t="s">
        <v>589</v>
      </c>
      <c r="D443" s="13" t="s">
        <v>8</v>
      </c>
      <c r="E443" s="40" t="s">
        <v>586</v>
      </c>
      <c r="F443" s="41">
        <v>1</v>
      </c>
      <c r="G443" s="13" t="s">
        <v>17</v>
      </c>
      <c r="H443" s="14">
        <v>2</v>
      </c>
      <c r="I443" s="14">
        <v>2</v>
      </c>
      <c r="J443" s="5"/>
      <c r="K443" s="14"/>
      <c r="L443" s="14"/>
      <c r="M443" s="16"/>
      <c r="N443" s="14"/>
      <c r="O443" s="14"/>
      <c r="P443" s="17"/>
      <c r="Q443" s="18">
        <f t="shared" si="193"/>
        <v>2</v>
      </c>
      <c r="R443" s="18">
        <f t="shared" si="202"/>
        <v>2</v>
      </c>
      <c r="S443" s="19">
        <f t="shared" si="203"/>
        <v>1</v>
      </c>
      <c r="T443" s="19">
        <f t="shared" si="204"/>
        <v>1</v>
      </c>
      <c r="U443" s="18"/>
    </row>
    <row r="444" spans="1:21" s="6" customFormat="1" x14ac:dyDescent="0.3">
      <c r="A444" s="13">
        <v>441</v>
      </c>
      <c r="B444" s="39" t="s">
        <v>505</v>
      </c>
      <c r="C444" s="13" t="s">
        <v>589</v>
      </c>
      <c r="D444" s="13" t="s">
        <v>8</v>
      </c>
      <c r="E444" s="40" t="s">
        <v>587</v>
      </c>
      <c r="F444" s="41">
        <v>1</v>
      </c>
      <c r="G444" s="13" t="s">
        <v>17</v>
      </c>
      <c r="H444" s="14">
        <v>0</v>
      </c>
      <c r="I444" s="14">
        <v>0</v>
      </c>
      <c r="J444" s="194"/>
      <c r="K444" s="14"/>
      <c r="L444" s="14"/>
      <c r="M444" s="16"/>
      <c r="N444" s="14"/>
      <c r="O444" s="14"/>
      <c r="P444" s="17"/>
      <c r="Q444" s="18">
        <f t="shared" si="193"/>
        <v>0</v>
      </c>
      <c r="R444" s="18">
        <f t="shared" si="202"/>
        <v>0</v>
      </c>
      <c r="S444" s="19" t="e">
        <f t="shared" si="203"/>
        <v>#DIV/0!</v>
      </c>
      <c r="T444" s="19" t="e">
        <f t="shared" si="204"/>
        <v>#DIV/0!</v>
      </c>
      <c r="U444" s="18"/>
    </row>
    <row r="445" spans="1:21" s="6" customFormat="1" x14ac:dyDescent="0.3">
      <c r="A445" s="13">
        <v>442</v>
      </c>
      <c r="B445" s="39" t="s">
        <v>505</v>
      </c>
      <c r="C445" s="13" t="s">
        <v>589</v>
      </c>
      <c r="D445" s="13" t="s">
        <v>8</v>
      </c>
      <c r="E445" s="40" t="s">
        <v>588</v>
      </c>
      <c r="F445" s="41">
        <v>1</v>
      </c>
      <c r="G445" s="13" t="s">
        <v>17</v>
      </c>
      <c r="H445" s="14">
        <v>0</v>
      </c>
      <c r="I445" s="14">
        <v>0</v>
      </c>
      <c r="J445" s="194"/>
      <c r="K445" s="14"/>
      <c r="L445" s="14"/>
      <c r="M445" s="16"/>
      <c r="N445" s="14"/>
      <c r="O445" s="14"/>
      <c r="P445" s="17"/>
      <c r="Q445" s="18">
        <f t="shared" si="193"/>
        <v>0</v>
      </c>
      <c r="R445" s="18">
        <f t="shared" si="202"/>
        <v>0</v>
      </c>
      <c r="S445" s="19" t="e">
        <f t="shared" si="203"/>
        <v>#DIV/0!</v>
      </c>
      <c r="T445" s="19" t="e">
        <f t="shared" si="204"/>
        <v>#DIV/0!</v>
      </c>
      <c r="U445" s="18"/>
    </row>
    <row r="446" spans="1:21" s="6" customFormat="1" ht="15.75" customHeight="1" x14ac:dyDescent="0.3">
      <c r="A446" s="13">
        <v>443</v>
      </c>
      <c r="B446" s="39" t="s">
        <v>505</v>
      </c>
      <c r="C446" s="13" t="s">
        <v>34</v>
      </c>
      <c r="D446" s="13" t="s">
        <v>8</v>
      </c>
      <c r="E446" s="40" t="s">
        <v>27</v>
      </c>
      <c r="F446" s="13">
        <v>12</v>
      </c>
      <c r="G446" s="13" t="s">
        <v>35</v>
      </c>
      <c r="H446" s="14">
        <v>2</v>
      </c>
      <c r="I446" s="20">
        <v>1</v>
      </c>
      <c r="J446" s="5"/>
      <c r="K446" s="14"/>
      <c r="L446" s="20">
        <v>1</v>
      </c>
      <c r="M446" s="16"/>
      <c r="N446" s="14"/>
      <c r="O446" s="20">
        <v>1</v>
      </c>
      <c r="P446" s="17"/>
      <c r="Q446" s="18">
        <f t="shared" si="193"/>
        <v>2</v>
      </c>
      <c r="R446" s="18">
        <f t="shared" si="202"/>
        <v>3</v>
      </c>
      <c r="S446" s="21">
        <f>+Q446/R446</f>
        <v>0.66666666666666663</v>
      </c>
      <c r="T446" s="19">
        <f>+Q446/F446</f>
        <v>0.16666666666666666</v>
      </c>
      <c r="U446" s="18"/>
    </row>
    <row r="447" spans="1:21" s="6" customFormat="1" ht="15.75" customHeight="1" x14ac:dyDescent="0.3">
      <c r="A447" s="13">
        <v>444</v>
      </c>
      <c r="B447" s="39" t="s">
        <v>505</v>
      </c>
      <c r="C447" s="13" t="s">
        <v>34</v>
      </c>
      <c r="D447" s="13" t="s">
        <v>8</v>
      </c>
      <c r="E447" s="40" t="s">
        <v>28</v>
      </c>
      <c r="F447" s="41">
        <v>1</v>
      </c>
      <c r="G447" s="13" t="s">
        <v>17</v>
      </c>
      <c r="H447" s="14">
        <v>14</v>
      </c>
      <c r="I447" s="14">
        <v>14</v>
      </c>
      <c r="J447" s="5"/>
      <c r="K447" s="14"/>
      <c r="L447" s="14"/>
      <c r="M447" s="16"/>
      <c r="N447" s="14"/>
      <c r="O447" s="14"/>
      <c r="P447" s="17"/>
      <c r="Q447" s="18">
        <f t="shared" si="193"/>
        <v>14</v>
      </c>
      <c r="R447" s="18">
        <f t="shared" si="202"/>
        <v>14</v>
      </c>
      <c r="S447" s="19">
        <f t="shared" ref="S447:S450" si="205">+Q447/R447</f>
        <v>1</v>
      </c>
      <c r="T447" s="19">
        <f t="shared" ref="T447:T450" si="206">+S447/F447</f>
        <v>1</v>
      </c>
      <c r="U447" s="18"/>
    </row>
    <row r="448" spans="1:21" s="6" customFormat="1" ht="15.75" customHeight="1" x14ac:dyDescent="0.3">
      <c r="A448" s="13">
        <v>445</v>
      </c>
      <c r="B448" s="39" t="s">
        <v>505</v>
      </c>
      <c r="C448" s="13" t="s">
        <v>34</v>
      </c>
      <c r="D448" s="13" t="s">
        <v>8</v>
      </c>
      <c r="E448" s="40" t="s">
        <v>29</v>
      </c>
      <c r="F448" s="41">
        <v>1</v>
      </c>
      <c r="G448" s="13" t="s">
        <v>17</v>
      </c>
      <c r="H448" s="14">
        <v>618</v>
      </c>
      <c r="I448" s="14">
        <v>618</v>
      </c>
      <c r="J448" s="5"/>
      <c r="K448" s="14"/>
      <c r="L448" s="14"/>
      <c r="M448" s="16"/>
      <c r="N448" s="14"/>
      <c r="O448" s="14"/>
      <c r="P448" s="17"/>
      <c r="Q448" s="18">
        <f t="shared" si="193"/>
        <v>618</v>
      </c>
      <c r="R448" s="18">
        <f t="shared" si="202"/>
        <v>618</v>
      </c>
      <c r="S448" s="19">
        <f t="shared" si="205"/>
        <v>1</v>
      </c>
      <c r="T448" s="19">
        <f t="shared" si="206"/>
        <v>1</v>
      </c>
      <c r="U448" s="18"/>
    </row>
    <row r="449" spans="1:21" s="6" customFormat="1" x14ac:dyDescent="0.3">
      <c r="A449" s="13">
        <v>446</v>
      </c>
      <c r="B449" s="39" t="s">
        <v>505</v>
      </c>
      <c r="C449" s="13" t="s">
        <v>34</v>
      </c>
      <c r="D449" s="13" t="s">
        <v>8</v>
      </c>
      <c r="E449" s="40" t="s">
        <v>590</v>
      </c>
      <c r="F449" s="41">
        <v>1</v>
      </c>
      <c r="G449" s="13" t="s">
        <v>17</v>
      </c>
      <c r="H449" s="14">
        <v>0</v>
      </c>
      <c r="I449" s="14">
        <v>0</v>
      </c>
      <c r="J449" s="194"/>
      <c r="K449" s="14"/>
      <c r="L449" s="14"/>
      <c r="M449" s="16"/>
      <c r="N449" s="14"/>
      <c r="O449" s="14"/>
      <c r="P449" s="17"/>
      <c r="Q449" s="18">
        <f t="shared" si="193"/>
        <v>0</v>
      </c>
      <c r="R449" s="18">
        <f t="shared" si="202"/>
        <v>0</v>
      </c>
      <c r="S449" s="19" t="e">
        <f t="shared" si="205"/>
        <v>#DIV/0!</v>
      </c>
      <c r="T449" s="19" t="e">
        <f t="shared" si="206"/>
        <v>#DIV/0!</v>
      </c>
      <c r="U449" s="18"/>
    </row>
    <row r="450" spans="1:21" s="6" customFormat="1" ht="15.75" customHeight="1" x14ac:dyDescent="0.3">
      <c r="A450" s="13">
        <v>447</v>
      </c>
      <c r="B450" s="39" t="s">
        <v>505</v>
      </c>
      <c r="C450" s="13" t="s">
        <v>34</v>
      </c>
      <c r="D450" s="13" t="s">
        <v>8</v>
      </c>
      <c r="E450" s="40" t="s">
        <v>591</v>
      </c>
      <c r="F450" s="41">
        <v>1</v>
      </c>
      <c r="G450" s="13" t="s">
        <v>17</v>
      </c>
      <c r="H450" s="14">
        <v>3</v>
      </c>
      <c r="I450" s="14">
        <v>3</v>
      </c>
      <c r="J450" s="5"/>
      <c r="K450" s="14"/>
      <c r="L450" s="14"/>
      <c r="M450" s="16"/>
      <c r="N450" s="14"/>
      <c r="O450" s="14"/>
      <c r="P450" s="17"/>
      <c r="Q450" s="18">
        <f t="shared" si="193"/>
        <v>3</v>
      </c>
      <c r="R450" s="18">
        <f t="shared" si="202"/>
        <v>3</v>
      </c>
      <c r="S450" s="19">
        <f t="shared" si="205"/>
        <v>1</v>
      </c>
      <c r="T450" s="19">
        <f t="shared" si="206"/>
        <v>1</v>
      </c>
      <c r="U450" s="18"/>
    </row>
    <row r="451" spans="1:21" s="6" customFormat="1" x14ac:dyDescent="0.3">
      <c r="A451" s="13">
        <v>448</v>
      </c>
      <c r="B451" s="39" t="s">
        <v>505</v>
      </c>
      <c r="C451" s="13" t="s">
        <v>34</v>
      </c>
      <c r="D451" s="13" t="s">
        <v>8</v>
      </c>
      <c r="E451" s="40" t="s">
        <v>592</v>
      </c>
      <c r="F451" s="13">
        <v>1</v>
      </c>
      <c r="G451" s="13" t="s">
        <v>36</v>
      </c>
      <c r="H451" s="20">
        <v>0</v>
      </c>
      <c r="I451" s="20">
        <v>0</v>
      </c>
      <c r="J451" s="194" t="s">
        <v>2384</v>
      </c>
      <c r="K451" s="20">
        <v>0</v>
      </c>
      <c r="L451" s="20">
        <v>0</v>
      </c>
      <c r="M451" s="16" t="s">
        <v>2384</v>
      </c>
      <c r="N451" s="20">
        <v>0</v>
      </c>
      <c r="O451" s="20">
        <v>0</v>
      </c>
      <c r="P451" s="17" t="s">
        <v>2384</v>
      </c>
      <c r="Q451" s="18">
        <f t="shared" si="193"/>
        <v>0</v>
      </c>
      <c r="R451" s="18">
        <f t="shared" si="202"/>
        <v>0</v>
      </c>
      <c r="S451" s="21" t="e">
        <f>+Q451/R451</f>
        <v>#DIV/0!</v>
      </c>
      <c r="T451" s="19">
        <f>+Q451/F451</f>
        <v>0</v>
      </c>
      <c r="U451" s="18"/>
    </row>
    <row r="452" spans="1:21" s="6" customFormat="1" x14ac:dyDescent="0.3">
      <c r="A452" s="13">
        <v>449</v>
      </c>
      <c r="B452" s="39" t="s">
        <v>597</v>
      </c>
      <c r="C452" s="13" t="s">
        <v>598</v>
      </c>
      <c r="D452" s="13" t="s">
        <v>8</v>
      </c>
      <c r="E452" s="40" t="s">
        <v>593</v>
      </c>
      <c r="F452" s="41">
        <v>1</v>
      </c>
      <c r="G452" s="13" t="s">
        <v>17</v>
      </c>
      <c r="H452" s="173">
        <v>0</v>
      </c>
      <c r="I452" s="20">
        <v>0</v>
      </c>
      <c r="J452" s="195" t="s">
        <v>2384</v>
      </c>
      <c r="K452" s="14"/>
      <c r="L452" s="14"/>
      <c r="M452" s="16"/>
      <c r="N452" s="14"/>
      <c r="O452" s="14"/>
      <c r="P452" s="17"/>
      <c r="Q452" s="18">
        <f t="shared" si="193"/>
        <v>0</v>
      </c>
      <c r="R452" s="18">
        <f t="shared" ref="R452:R474" si="207">+I452+L452+O452</f>
        <v>0</v>
      </c>
      <c r="S452" s="19" t="e">
        <f t="shared" ref="S452:S466" si="208">+Q452/R452</f>
        <v>#DIV/0!</v>
      </c>
      <c r="T452" s="19" t="e">
        <f t="shared" ref="T452:T455" si="209">+S452/F452</f>
        <v>#DIV/0!</v>
      </c>
      <c r="U452" s="18"/>
    </row>
    <row r="453" spans="1:21" s="6" customFormat="1" ht="15.75" customHeight="1" x14ac:dyDescent="0.3">
      <c r="A453" s="13">
        <v>450</v>
      </c>
      <c r="B453" s="39" t="s">
        <v>597</v>
      </c>
      <c r="C453" s="13" t="s">
        <v>598</v>
      </c>
      <c r="D453" s="13" t="s">
        <v>8</v>
      </c>
      <c r="E453" s="40" t="s">
        <v>594</v>
      </c>
      <c r="F453" s="41">
        <v>1</v>
      </c>
      <c r="G453" s="13" t="s">
        <v>17</v>
      </c>
      <c r="H453" s="172">
        <v>1</v>
      </c>
      <c r="I453" s="172">
        <v>1</v>
      </c>
      <c r="J453" s="186" t="s">
        <v>2486</v>
      </c>
      <c r="K453" s="14"/>
      <c r="L453" s="14"/>
      <c r="M453" s="16"/>
      <c r="N453" s="14"/>
      <c r="O453" s="14"/>
      <c r="P453" s="17"/>
      <c r="Q453" s="18">
        <f t="shared" si="193"/>
        <v>1</v>
      </c>
      <c r="R453" s="18">
        <f t="shared" si="207"/>
        <v>1</v>
      </c>
      <c r="S453" s="19">
        <f t="shared" si="208"/>
        <v>1</v>
      </c>
      <c r="T453" s="19">
        <f t="shared" si="209"/>
        <v>1</v>
      </c>
      <c r="U453" s="18"/>
    </row>
    <row r="454" spans="1:21" s="6" customFormat="1" ht="15.75" customHeight="1" x14ac:dyDescent="0.3">
      <c r="A454" s="13">
        <v>451</v>
      </c>
      <c r="B454" s="39" t="s">
        <v>597</v>
      </c>
      <c r="C454" s="13" t="s">
        <v>598</v>
      </c>
      <c r="D454" s="13" t="s">
        <v>8</v>
      </c>
      <c r="E454" s="40" t="s">
        <v>595</v>
      </c>
      <c r="F454" s="41">
        <v>1</v>
      </c>
      <c r="G454" s="13" t="s">
        <v>17</v>
      </c>
      <c r="H454" s="172">
        <v>1</v>
      </c>
      <c r="I454" s="172">
        <v>1</v>
      </c>
      <c r="J454" s="186" t="s">
        <v>2487</v>
      </c>
      <c r="K454" s="14"/>
      <c r="L454" s="14"/>
      <c r="M454" s="16"/>
      <c r="N454" s="14"/>
      <c r="O454" s="14"/>
      <c r="P454" s="17"/>
      <c r="Q454" s="18">
        <f t="shared" si="193"/>
        <v>1</v>
      </c>
      <c r="R454" s="18">
        <f t="shared" si="207"/>
        <v>1</v>
      </c>
      <c r="S454" s="19">
        <f t="shared" si="208"/>
        <v>1</v>
      </c>
      <c r="T454" s="19">
        <f t="shared" si="209"/>
        <v>1</v>
      </c>
      <c r="U454" s="18"/>
    </row>
    <row r="455" spans="1:21" s="6" customFormat="1" ht="15.75" customHeight="1" x14ac:dyDescent="0.3">
      <c r="A455" s="13">
        <v>452</v>
      </c>
      <c r="B455" s="39" t="s">
        <v>597</v>
      </c>
      <c r="C455" s="13" t="s">
        <v>598</v>
      </c>
      <c r="D455" s="13" t="s">
        <v>8</v>
      </c>
      <c r="E455" s="40" t="s">
        <v>596</v>
      </c>
      <c r="F455" s="41">
        <v>1</v>
      </c>
      <c r="G455" s="13" t="s">
        <v>17</v>
      </c>
      <c r="H455" s="172">
        <v>1</v>
      </c>
      <c r="I455" s="172">
        <v>1</v>
      </c>
      <c r="J455" s="187" t="s">
        <v>2488</v>
      </c>
      <c r="K455" s="14"/>
      <c r="L455" s="14"/>
      <c r="M455" s="16"/>
      <c r="N455" s="14"/>
      <c r="O455" s="14"/>
      <c r="P455" s="17"/>
      <c r="Q455" s="18">
        <f t="shared" si="193"/>
        <v>1</v>
      </c>
      <c r="R455" s="18">
        <f t="shared" si="207"/>
        <v>1</v>
      </c>
      <c r="S455" s="19">
        <f t="shared" si="208"/>
        <v>1</v>
      </c>
      <c r="T455" s="19">
        <f t="shared" si="209"/>
        <v>1</v>
      </c>
      <c r="U455" s="18"/>
    </row>
    <row r="456" spans="1:21" s="6" customFormat="1" x14ac:dyDescent="0.3">
      <c r="A456" s="13">
        <v>453</v>
      </c>
      <c r="B456" s="39" t="s">
        <v>597</v>
      </c>
      <c r="C456" s="13" t="s">
        <v>605</v>
      </c>
      <c r="D456" s="13" t="s">
        <v>8</v>
      </c>
      <c r="E456" s="40" t="s">
        <v>599</v>
      </c>
      <c r="F456" s="13">
        <v>2</v>
      </c>
      <c r="G456" s="13" t="s">
        <v>302</v>
      </c>
      <c r="H456" s="173">
        <v>0</v>
      </c>
      <c r="I456" s="20">
        <v>0</v>
      </c>
      <c r="J456" s="195" t="s">
        <v>2384</v>
      </c>
      <c r="K456" s="20">
        <v>0</v>
      </c>
      <c r="L456" s="20">
        <v>0</v>
      </c>
      <c r="M456" s="16" t="s">
        <v>2384</v>
      </c>
      <c r="N456" s="20">
        <v>0</v>
      </c>
      <c r="O456" s="20">
        <v>0</v>
      </c>
      <c r="P456" s="17" t="s">
        <v>2384</v>
      </c>
      <c r="Q456" s="18">
        <f t="shared" si="193"/>
        <v>0</v>
      </c>
      <c r="R456" s="18">
        <f t="shared" si="207"/>
        <v>0</v>
      </c>
      <c r="S456" s="21" t="e">
        <f t="shared" si="208"/>
        <v>#DIV/0!</v>
      </c>
      <c r="T456" s="19">
        <f t="shared" ref="T456:T466" si="210">+Q456/F456</f>
        <v>0</v>
      </c>
      <c r="U456" s="18"/>
    </row>
    <row r="457" spans="1:21" s="6" customFormat="1" x14ac:dyDescent="0.3">
      <c r="A457" s="13">
        <v>454</v>
      </c>
      <c r="B457" s="39" t="s">
        <v>597</v>
      </c>
      <c r="C457" s="13" t="s">
        <v>605</v>
      </c>
      <c r="D457" s="13" t="s">
        <v>8</v>
      </c>
      <c r="E457" s="40" t="s">
        <v>600</v>
      </c>
      <c r="F457" s="13">
        <v>1</v>
      </c>
      <c r="G457" s="13" t="s">
        <v>606</v>
      </c>
      <c r="H457" s="173">
        <v>0</v>
      </c>
      <c r="I457" s="20">
        <v>0</v>
      </c>
      <c r="J457" s="195" t="s">
        <v>2384</v>
      </c>
      <c r="K457" s="20">
        <v>0</v>
      </c>
      <c r="L457" s="20">
        <v>0</v>
      </c>
      <c r="M457" s="16" t="s">
        <v>2384</v>
      </c>
      <c r="N457" s="20">
        <v>0</v>
      </c>
      <c r="O457" s="20">
        <v>0</v>
      </c>
      <c r="P457" s="17" t="s">
        <v>2384</v>
      </c>
      <c r="Q457" s="18">
        <f t="shared" si="193"/>
        <v>0</v>
      </c>
      <c r="R457" s="18">
        <f t="shared" si="207"/>
        <v>0</v>
      </c>
      <c r="S457" s="21" t="e">
        <f t="shared" si="208"/>
        <v>#DIV/0!</v>
      </c>
      <c r="T457" s="19">
        <f t="shared" si="210"/>
        <v>0</v>
      </c>
      <c r="U457" s="18"/>
    </row>
    <row r="458" spans="1:21" s="6" customFormat="1" ht="15.75" customHeight="1" x14ac:dyDescent="0.3">
      <c r="A458" s="13">
        <v>455</v>
      </c>
      <c r="B458" s="39" t="s">
        <v>597</v>
      </c>
      <c r="C458" s="13" t="s">
        <v>605</v>
      </c>
      <c r="D458" s="13" t="s">
        <v>8</v>
      </c>
      <c r="E458" s="40" t="s">
        <v>601</v>
      </c>
      <c r="F458" s="13">
        <v>20</v>
      </c>
      <c r="G458" s="13" t="s">
        <v>476</v>
      </c>
      <c r="H458" s="172">
        <v>0</v>
      </c>
      <c r="I458" s="20">
        <v>1</v>
      </c>
      <c r="J458" s="186"/>
      <c r="K458" s="14"/>
      <c r="L458" s="20">
        <v>2</v>
      </c>
      <c r="M458" s="16"/>
      <c r="N458" s="14"/>
      <c r="O458" s="20">
        <v>2</v>
      </c>
      <c r="P458" s="17"/>
      <c r="Q458" s="18">
        <f t="shared" si="193"/>
        <v>0</v>
      </c>
      <c r="R458" s="18">
        <f t="shared" si="207"/>
        <v>5</v>
      </c>
      <c r="S458" s="21">
        <f t="shared" si="208"/>
        <v>0</v>
      </c>
      <c r="T458" s="19">
        <f t="shared" si="210"/>
        <v>0</v>
      </c>
      <c r="U458" s="18"/>
    </row>
    <row r="459" spans="1:21" s="6" customFormat="1" x14ac:dyDescent="0.3">
      <c r="A459" s="13">
        <v>456</v>
      </c>
      <c r="B459" s="39" t="s">
        <v>597</v>
      </c>
      <c r="C459" s="13" t="s">
        <v>605</v>
      </c>
      <c r="D459" s="13" t="s">
        <v>8</v>
      </c>
      <c r="E459" s="40" t="s">
        <v>602</v>
      </c>
      <c r="F459" s="13">
        <v>15</v>
      </c>
      <c r="G459" s="13" t="s">
        <v>607</v>
      </c>
      <c r="H459" s="173">
        <v>0</v>
      </c>
      <c r="I459" s="20">
        <v>0</v>
      </c>
      <c r="J459" s="195" t="s">
        <v>2384</v>
      </c>
      <c r="K459" s="14"/>
      <c r="L459" s="20">
        <v>2</v>
      </c>
      <c r="M459" s="16"/>
      <c r="N459" s="20">
        <v>0</v>
      </c>
      <c r="O459" s="20">
        <v>0</v>
      </c>
      <c r="P459" s="17" t="s">
        <v>2384</v>
      </c>
      <c r="Q459" s="18">
        <f t="shared" si="193"/>
        <v>0</v>
      </c>
      <c r="R459" s="18">
        <f t="shared" si="207"/>
        <v>2</v>
      </c>
      <c r="S459" s="21">
        <f t="shared" si="208"/>
        <v>0</v>
      </c>
      <c r="T459" s="19">
        <f t="shared" si="210"/>
        <v>0</v>
      </c>
      <c r="U459" s="18"/>
    </row>
    <row r="460" spans="1:21" s="6" customFormat="1" x14ac:dyDescent="0.3">
      <c r="A460" s="13">
        <v>457</v>
      </c>
      <c r="B460" s="39" t="s">
        <v>597</v>
      </c>
      <c r="C460" s="13" t="s">
        <v>605</v>
      </c>
      <c r="D460" s="13" t="s">
        <v>8</v>
      </c>
      <c r="E460" s="40" t="s">
        <v>603</v>
      </c>
      <c r="F460" s="13">
        <v>20</v>
      </c>
      <c r="G460" s="13" t="s">
        <v>476</v>
      </c>
      <c r="H460" s="173">
        <v>0</v>
      </c>
      <c r="I460" s="20">
        <v>0</v>
      </c>
      <c r="J460" s="195" t="s">
        <v>2384</v>
      </c>
      <c r="K460" s="14"/>
      <c r="L460" s="20">
        <v>3</v>
      </c>
      <c r="M460" s="16"/>
      <c r="N460" s="20">
        <v>0</v>
      </c>
      <c r="O460" s="20">
        <v>0</v>
      </c>
      <c r="P460" s="17" t="s">
        <v>2384</v>
      </c>
      <c r="Q460" s="18">
        <f t="shared" si="193"/>
        <v>0</v>
      </c>
      <c r="R460" s="18">
        <f t="shared" si="207"/>
        <v>3</v>
      </c>
      <c r="S460" s="21">
        <f t="shared" si="208"/>
        <v>0</v>
      </c>
      <c r="T460" s="19">
        <f t="shared" si="210"/>
        <v>0</v>
      </c>
      <c r="U460" s="18"/>
    </row>
    <row r="461" spans="1:21" s="6" customFormat="1" x14ac:dyDescent="0.3">
      <c r="A461" s="13">
        <v>458</v>
      </c>
      <c r="B461" s="39" t="s">
        <v>597</v>
      </c>
      <c r="C461" s="13" t="s">
        <v>605</v>
      </c>
      <c r="D461" s="13" t="s">
        <v>8</v>
      </c>
      <c r="E461" s="40" t="s">
        <v>604</v>
      </c>
      <c r="F461" s="13">
        <v>3</v>
      </c>
      <c r="G461" s="13" t="s">
        <v>380</v>
      </c>
      <c r="H461" s="173">
        <v>0</v>
      </c>
      <c r="I461" s="20">
        <v>0</v>
      </c>
      <c r="J461" s="195" t="s">
        <v>2384</v>
      </c>
      <c r="K461" s="20">
        <v>0</v>
      </c>
      <c r="L461" s="20">
        <v>0</v>
      </c>
      <c r="M461" s="16" t="s">
        <v>2384</v>
      </c>
      <c r="N461" s="20">
        <v>0</v>
      </c>
      <c r="O461" s="20">
        <v>0</v>
      </c>
      <c r="P461" s="17" t="s">
        <v>2384</v>
      </c>
      <c r="Q461" s="18">
        <f t="shared" ref="Q461:Q524" si="211">+H461+K461+N461</f>
        <v>0</v>
      </c>
      <c r="R461" s="18">
        <f t="shared" si="207"/>
        <v>0</v>
      </c>
      <c r="S461" s="21" t="e">
        <f t="shared" si="208"/>
        <v>#DIV/0!</v>
      </c>
      <c r="T461" s="19">
        <f t="shared" si="210"/>
        <v>0</v>
      </c>
      <c r="U461" s="18"/>
    </row>
    <row r="462" spans="1:21" s="6" customFormat="1" ht="15.75" customHeight="1" x14ac:dyDescent="0.3">
      <c r="A462" s="13">
        <v>459</v>
      </c>
      <c r="B462" s="39" t="s">
        <v>597</v>
      </c>
      <c r="C462" s="13" t="s">
        <v>611</v>
      </c>
      <c r="D462" s="13" t="s">
        <v>8</v>
      </c>
      <c r="E462" s="40" t="s">
        <v>608</v>
      </c>
      <c r="F462" s="13">
        <v>145</v>
      </c>
      <c r="G462" s="13" t="s">
        <v>312</v>
      </c>
      <c r="H462" s="190">
        <v>9</v>
      </c>
      <c r="I462" s="20">
        <v>6</v>
      </c>
      <c r="J462" s="174" t="s">
        <v>2489</v>
      </c>
      <c r="K462" s="14"/>
      <c r="L462" s="20">
        <v>12</v>
      </c>
      <c r="M462" s="16"/>
      <c r="N462" s="14"/>
      <c r="O462" s="20">
        <v>13</v>
      </c>
      <c r="P462" s="17"/>
      <c r="Q462" s="18">
        <f t="shared" si="211"/>
        <v>9</v>
      </c>
      <c r="R462" s="18">
        <f t="shared" si="207"/>
        <v>31</v>
      </c>
      <c r="S462" s="21">
        <f t="shared" si="208"/>
        <v>0.29032258064516131</v>
      </c>
      <c r="T462" s="19">
        <f t="shared" si="210"/>
        <v>6.2068965517241378E-2</v>
      </c>
      <c r="U462" s="18"/>
    </row>
    <row r="463" spans="1:21" s="6" customFormat="1" x14ac:dyDescent="0.3">
      <c r="A463" s="13">
        <v>460</v>
      </c>
      <c r="B463" s="39" t="s">
        <v>597</v>
      </c>
      <c r="C463" s="13" t="s">
        <v>611</v>
      </c>
      <c r="D463" s="13" t="s">
        <v>8</v>
      </c>
      <c r="E463" s="40" t="s">
        <v>609</v>
      </c>
      <c r="F463" s="13">
        <v>200</v>
      </c>
      <c r="G463" s="13" t="s">
        <v>612</v>
      </c>
      <c r="H463" s="173">
        <v>0</v>
      </c>
      <c r="I463" s="20">
        <v>0</v>
      </c>
      <c r="J463" s="195" t="s">
        <v>2384</v>
      </c>
      <c r="K463" s="14"/>
      <c r="L463" s="14"/>
      <c r="M463" s="16"/>
      <c r="N463" s="14"/>
      <c r="O463" s="20">
        <v>200</v>
      </c>
      <c r="P463" s="17"/>
      <c r="Q463" s="18">
        <f t="shared" si="211"/>
        <v>0</v>
      </c>
      <c r="R463" s="18">
        <f t="shared" si="207"/>
        <v>200</v>
      </c>
      <c r="S463" s="21">
        <f>+Q463/R463</f>
        <v>0</v>
      </c>
      <c r="T463" s="19">
        <f t="shared" si="210"/>
        <v>0</v>
      </c>
      <c r="U463" s="18"/>
    </row>
    <row r="464" spans="1:21" s="6" customFormat="1" x14ac:dyDescent="0.3">
      <c r="A464" s="13">
        <v>461</v>
      </c>
      <c r="B464" s="39" t="s">
        <v>597</v>
      </c>
      <c r="C464" s="13" t="s">
        <v>611</v>
      </c>
      <c r="D464" s="13" t="s">
        <v>8</v>
      </c>
      <c r="E464" s="40" t="s">
        <v>610</v>
      </c>
      <c r="F464" s="13">
        <v>18</v>
      </c>
      <c r="G464" s="13" t="s">
        <v>612</v>
      </c>
      <c r="H464" s="173">
        <v>0</v>
      </c>
      <c r="I464" s="20">
        <v>0</v>
      </c>
      <c r="J464" s="195" t="s">
        <v>2384</v>
      </c>
      <c r="K464" s="14"/>
      <c r="L464" s="20">
        <v>3</v>
      </c>
      <c r="M464" s="16"/>
      <c r="N464" s="14"/>
      <c r="O464" s="20">
        <v>1</v>
      </c>
      <c r="P464" s="17"/>
      <c r="Q464" s="18">
        <f t="shared" si="211"/>
        <v>0</v>
      </c>
      <c r="R464" s="18">
        <f t="shared" si="207"/>
        <v>4</v>
      </c>
      <c r="S464" s="21">
        <f t="shared" si="208"/>
        <v>0</v>
      </c>
      <c r="T464" s="19">
        <f t="shared" si="210"/>
        <v>0</v>
      </c>
      <c r="U464" s="18"/>
    </row>
    <row r="465" spans="1:21" s="6" customFormat="1" x14ac:dyDescent="0.3">
      <c r="A465" s="13">
        <v>462</v>
      </c>
      <c r="B465" s="39" t="s">
        <v>597</v>
      </c>
      <c r="C465" s="13" t="s">
        <v>618</v>
      </c>
      <c r="D465" s="13" t="s">
        <v>8</v>
      </c>
      <c r="E465" s="40" t="s">
        <v>613</v>
      </c>
      <c r="F465" s="13">
        <v>19</v>
      </c>
      <c r="G465" s="13" t="s">
        <v>94</v>
      </c>
      <c r="H465" s="173">
        <v>0</v>
      </c>
      <c r="I465" s="20">
        <v>0</v>
      </c>
      <c r="J465" s="195" t="s">
        <v>2384</v>
      </c>
      <c r="K465" s="20">
        <v>0</v>
      </c>
      <c r="L465" s="20">
        <v>0</v>
      </c>
      <c r="M465" s="16" t="s">
        <v>2384</v>
      </c>
      <c r="N465" s="14"/>
      <c r="O465" s="20">
        <v>2</v>
      </c>
      <c r="P465" s="17"/>
      <c r="Q465" s="18">
        <f t="shared" si="211"/>
        <v>0</v>
      </c>
      <c r="R465" s="18">
        <f t="shared" si="207"/>
        <v>2</v>
      </c>
      <c r="S465" s="21">
        <f t="shared" si="208"/>
        <v>0</v>
      </c>
      <c r="T465" s="19">
        <f t="shared" si="210"/>
        <v>0</v>
      </c>
      <c r="U465" s="18"/>
    </row>
    <row r="466" spans="1:21" s="6" customFormat="1" x14ac:dyDescent="0.3">
      <c r="A466" s="13">
        <v>463</v>
      </c>
      <c r="B466" s="39" t="s">
        <v>597</v>
      </c>
      <c r="C466" s="13" t="s">
        <v>618</v>
      </c>
      <c r="D466" s="13" t="s">
        <v>8</v>
      </c>
      <c r="E466" s="40" t="s">
        <v>614</v>
      </c>
      <c r="F466" s="13">
        <v>1</v>
      </c>
      <c r="G466" s="13" t="s">
        <v>619</v>
      </c>
      <c r="H466" s="173">
        <v>0</v>
      </c>
      <c r="I466" s="20">
        <v>0</v>
      </c>
      <c r="J466" s="195" t="s">
        <v>2384</v>
      </c>
      <c r="K466" s="20">
        <v>0</v>
      </c>
      <c r="L466" s="20">
        <v>0</v>
      </c>
      <c r="M466" s="16" t="s">
        <v>2384</v>
      </c>
      <c r="N466" s="20">
        <v>0</v>
      </c>
      <c r="O466" s="20">
        <v>0</v>
      </c>
      <c r="P466" s="17" t="s">
        <v>2384</v>
      </c>
      <c r="Q466" s="18">
        <f t="shared" si="211"/>
        <v>0</v>
      </c>
      <c r="R466" s="18">
        <f t="shared" si="207"/>
        <v>0</v>
      </c>
      <c r="S466" s="21" t="e">
        <f t="shared" si="208"/>
        <v>#DIV/0!</v>
      </c>
      <c r="T466" s="19">
        <f t="shared" si="210"/>
        <v>0</v>
      </c>
      <c r="U466" s="18"/>
    </row>
    <row r="467" spans="1:21" s="6" customFormat="1" x14ac:dyDescent="0.3">
      <c r="A467" s="13">
        <v>464</v>
      </c>
      <c r="B467" s="39" t="s">
        <v>597</v>
      </c>
      <c r="C467" s="13" t="s">
        <v>618</v>
      </c>
      <c r="D467" s="13" t="s">
        <v>8</v>
      </c>
      <c r="E467" s="40" t="s">
        <v>615</v>
      </c>
      <c r="F467" s="41">
        <v>1</v>
      </c>
      <c r="G467" s="13" t="s">
        <v>17</v>
      </c>
      <c r="H467" s="173">
        <v>0</v>
      </c>
      <c r="I467" s="20">
        <v>0</v>
      </c>
      <c r="J467" s="195" t="s">
        <v>2384</v>
      </c>
      <c r="K467" s="20">
        <v>0</v>
      </c>
      <c r="L467" s="20">
        <v>0</v>
      </c>
      <c r="M467" s="16" t="s">
        <v>2384</v>
      </c>
      <c r="N467" s="14"/>
      <c r="O467" s="14"/>
      <c r="P467" s="17"/>
      <c r="Q467" s="18">
        <f t="shared" si="211"/>
        <v>0</v>
      </c>
      <c r="R467" s="18">
        <f t="shared" si="207"/>
        <v>0</v>
      </c>
      <c r="S467" s="19" t="e">
        <f>+Q467/R467</f>
        <v>#DIV/0!</v>
      </c>
      <c r="T467" s="19" t="e">
        <f>+S467/F467</f>
        <v>#DIV/0!</v>
      </c>
      <c r="U467" s="18"/>
    </row>
    <row r="468" spans="1:21" s="6" customFormat="1" x14ac:dyDescent="0.3">
      <c r="A468" s="13">
        <v>465</v>
      </c>
      <c r="B468" s="39" t="s">
        <v>597</v>
      </c>
      <c r="C468" s="13" t="s">
        <v>618</v>
      </c>
      <c r="D468" s="13" t="s">
        <v>8</v>
      </c>
      <c r="E468" s="40" t="s">
        <v>616</v>
      </c>
      <c r="F468" s="13">
        <v>4</v>
      </c>
      <c r="G468" s="13" t="s">
        <v>18</v>
      </c>
      <c r="H468" s="173">
        <v>0</v>
      </c>
      <c r="I468" s="20">
        <v>0</v>
      </c>
      <c r="J468" s="195" t="s">
        <v>2384</v>
      </c>
      <c r="K468" s="20">
        <v>0</v>
      </c>
      <c r="L468" s="20">
        <v>0</v>
      </c>
      <c r="M468" s="16" t="s">
        <v>2384</v>
      </c>
      <c r="N468" s="14"/>
      <c r="O468" s="20">
        <v>1</v>
      </c>
      <c r="P468" s="17"/>
      <c r="Q468" s="18">
        <f t="shared" si="211"/>
        <v>0</v>
      </c>
      <c r="R468" s="18">
        <f t="shared" si="207"/>
        <v>1</v>
      </c>
      <c r="S468" s="21">
        <f t="shared" ref="S468:S469" si="212">+Q468/R468</f>
        <v>0</v>
      </c>
      <c r="T468" s="19">
        <f t="shared" ref="T468:T469" si="213">+Q468/F468</f>
        <v>0</v>
      </c>
      <c r="U468" s="18"/>
    </row>
    <row r="469" spans="1:21" s="6" customFormat="1" x14ac:dyDescent="0.3">
      <c r="A469" s="13">
        <v>466</v>
      </c>
      <c r="B469" s="39" t="s">
        <v>597</v>
      </c>
      <c r="C469" s="13" t="s">
        <v>618</v>
      </c>
      <c r="D469" s="13" t="s">
        <v>8</v>
      </c>
      <c r="E469" s="40" t="s">
        <v>617</v>
      </c>
      <c r="F469" s="13">
        <v>2</v>
      </c>
      <c r="G469" s="13" t="s">
        <v>620</v>
      </c>
      <c r="H469" s="173">
        <v>0</v>
      </c>
      <c r="I469" s="20">
        <v>0</v>
      </c>
      <c r="J469" s="195" t="s">
        <v>2384</v>
      </c>
      <c r="K469" s="20">
        <v>0</v>
      </c>
      <c r="L469" s="20">
        <v>0</v>
      </c>
      <c r="M469" s="16" t="s">
        <v>2384</v>
      </c>
      <c r="N469" s="20">
        <v>0</v>
      </c>
      <c r="O469" s="20">
        <v>0</v>
      </c>
      <c r="P469" s="17" t="s">
        <v>2384</v>
      </c>
      <c r="Q469" s="18">
        <f t="shared" si="211"/>
        <v>0</v>
      </c>
      <c r="R469" s="18">
        <f t="shared" si="207"/>
        <v>0</v>
      </c>
      <c r="S469" s="21" t="e">
        <f t="shared" si="212"/>
        <v>#DIV/0!</v>
      </c>
      <c r="T469" s="19">
        <f t="shared" si="213"/>
        <v>0</v>
      </c>
      <c r="U469" s="18"/>
    </row>
    <row r="470" spans="1:21" s="6" customFormat="1" ht="15.75" customHeight="1" x14ac:dyDescent="0.3">
      <c r="A470" s="13">
        <v>467</v>
      </c>
      <c r="B470" s="39" t="s">
        <v>597</v>
      </c>
      <c r="C470" s="13" t="s">
        <v>625</v>
      </c>
      <c r="D470" s="13" t="s">
        <v>8</v>
      </c>
      <c r="E470" s="40" t="s">
        <v>621</v>
      </c>
      <c r="F470" s="41">
        <v>1</v>
      </c>
      <c r="G470" s="13" t="s">
        <v>17</v>
      </c>
      <c r="H470" s="172">
        <v>1882</v>
      </c>
      <c r="I470" s="172">
        <v>1882</v>
      </c>
      <c r="J470" s="186" t="s">
        <v>2490</v>
      </c>
      <c r="K470" s="14"/>
      <c r="L470" s="14"/>
      <c r="M470" s="16"/>
      <c r="N470" s="14"/>
      <c r="O470" s="14"/>
      <c r="P470" s="17"/>
      <c r="Q470" s="18">
        <f t="shared" si="211"/>
        <v>1882</v>
      </c>
      <c r="R470" s="18">
        <f t="shared" si="207"/>
        <v>1882</v>
      </c>
      <c r="S470" s="19">
        <f>+Q470/R470</f>
        <v>1</v>
      </c>
      <c r="T470" s="19">
        <f>+S470/F470</f>
        <v>1</v>
      </c>
      <c r="U470" s="18"/>
    </row>
    <row r="471" spans="1:21" s="6" customFormat="1" ht="15.75" customHeight="1" x14ac:dyDescent="0.3">
      <c r="A471" s="13">
        <v>468</v>
      </c>
      <c r="B471" s="39" t="s">
        <v>597</v>
      </c>
      <c r="C471" s="13" t="s">
        <v>625</v>
      </c>
      <c r="D471" s="13" t="s">
        <v>8</v>
      </c>
      <c r="E471" s="40" t="s">
        <v>622</v>
      </c>
      <c r="F471" s="13">
        <v>30</v>
      </c>
      <c r="G471" s="13" t="s">
        <v>312</v>
      </c>
      <c r="H471" s="172">
        <v>6</v>
      </c>
      <c r="I471" s="20">
        <v>1</v>
      </c>
      <c r="J471" s="186" t="s">
        <v>2491</v>
      </c>
      <c r="K471" s="14"/>
      <c r="L471" s="20">
        <v>3</v>
      </c>
      <c r="M471" s="16"/>
      <c r="N471" s="14"/>
      <c r="O471" s="20">
        <v>3</v>
      </c>
      <c r="P471" s="17"/>
      <c r="Q471" s="18">
        <f t="shared" si="211"/>
        <v>6</v>
      </c>
      <c r="R471" s="18">
        <f t="shared" si="207"/>
        <v>7</v>
      </c>
      <c r="S471" s="21">
        <f t="shared" ref="S471:S478" si="214">+Q471/R471</f>
        <v>0.8571428571428571</v>
      </c>
      <c r="T471" s="19">
        <f t="shared" ref="T471:T478" si="215">+Q471/F471</f>
        <v>0.2</v>
      </c>
      <c r="U471" s="18"/>
    </row>
    <row r="472" spans="1:21" s="6" customFormat="1" ht="15.75" customHeight="1" x14ac:dyDescent="0.3">
      <c r="A472" s="13">
        <v>469</v>
      </c>
      <c r="B472" s="39" t="s">
        <v>597</v>
      </c>
      <c r="C472" s="13" t="s">
        <v>625</v>
      </c>
      <c r="D472" s="13" t="s">
        <v>8</v>
      </c>
      <c r="E472" s="40" t="s">
        <v>623</v>
      </c>
      <c r="F472" s="13">
        <v>3</v>
      </c>
      <c r="G472" s="13" t="s">
        <v>626</v>
      </c>
      <c r="H472" s="172">
        <v>1</v>
      </c>
      <c r="I472" s="20">
        <v>1</v>
      </c>
      <c r="J472" s="186" t="s">
        <v>2492</v>
      </c>
      <c r="K472" s="14"/>
      <c r="L472" s="20">
        <v>1</v>
      </c>
      <c r="M472" s="16"/>
      <c r="N472" s="14"/>
      <c r="O472" s="20">
        <v>1</v>
      </c>
      <c r="P472" s="17"/>
      <c r="Q472" s="18">
        <f t="shared" si="211"/>
        <v>1</v>
      </c>
      <c r="R472" s="18">
        <f t="shared" si="207"/>
        <v>3</v>
      </c>
      <c r="S472" s="21">
        <f t="shared" si="214"/>
        <v>0.33333333333333331</v>
      </c>
      <c r="T472" s="19">
        <f t="shared" si="215"/>
        <v>0.33333333333333331</v>
      </c>
      <c r="U472" s="18"/>
    </row>
    <row r="473" spans="1:21" s="6" customFormat="1" x14ac:dyDescent="0.3">
      <c r="A473" s="13">
        <v>470</v>
      </c>
      <c r="B473" s="39" t="s">
        <v>597</v>
      </c>
      <c r="C473" s="13" t="s">
        <v>625</v>
      </c>
      <c r="D473" s="13" t="s">
        <v>8</v>
      </c>
      <c r="E473" s="40" t="s">
        <v>624</v>
      </c>
      <c r="F473" s="13">
        <v>600</v>
      </c>
      <c r="G473" s="13" t="s">
        <v>627</v>
      </c>
      <c r="H473" s="173">
        <v>0</v>
      </c>
      <c r="I473" s="20">
        <v>0</v>
      </c>
      <c r="J473" s="195" t="s">
        <v>2384</v>
      </c>
      <c r="K473" s="14"/>
      <c r="L473" s="20">
        <v>60</v>
      </c>
      <c r="M473" s="16"/>
      <c r="N473" s="14"/>
      <c r="O473" s="20">
        <v>60</v>
      </c>
      <c r="P473" s="17"/>
      <c r="Q473" s="18">
        <f t="shared" si="211"/>
        <v>0</v>
      </c>
      <c r="R473" s="18">
        <f t="shared" si="207"/>
        <v>120</v>
      </c>
      <c r="S473" s="21">
        <f t="shared" si="214"/>
        <v>0</v>
      </c>
      <c r="T473" s="19">
        <f t="shared" si="215"/>
        <v>0</v>
      </c>
      <c r="U473" s="18"/>
    </row>
    <row r="474" spans="1:21" s="6" customFormat="1" x14ac:dyDescent="0.3">
      <c r="A474" s="13">
        <v>471</v>
      </c>
      <c r="B474" s="39" t="s">
        <v>597</v>
      </c>
      <c r="C474" s="13" t="s">
        <v>631</v>
      </c>
      <c r="D474" s="13" t="s">
        <v>8</v>
      </c>
      <c r="E474" s="40" t="s">
        <v>628</v>
      </c>
      <c r="F474" s="13">
        <v>3</v>
      </c>
      <c r="G474" s="13" t="s">
        <v>302</v>
      </c>
      <c r="H474" s="173">
        <v>0</v>
      </c>
      <c r="I474" s="20">
        <v>0</v>
      </c>
      <c r="J474" s="195" t="s">
        <v>2384</v>
      </c>
      <c r="K474" s="20">
        <v>0</v>
      </c>
      <c r="L474" s="20">
        <v>0</v>
      </c>
      <c r="M474" s="16" t="s">
        <v>2384</v>
      </c>
      <c r="N474" s="14"/>
      <c r="O474" s="20">
        <v>1</v>
      </c>
      <c r="P474" s="17"/>
      <c r="Q474" s="18">
        <f t="shared" si="211"/>
        <v>0</v>
      </c>
      <c r="R474" s="18">
        <f t="shared" si="207"/>
        <v>1</v>
      </c>
      <c r="S474" s="21">
        <f t="shared" si="214"/>
        <v>0</v>
      </c>
      <c r="T474" s="19">
        <f t="shared" si="215"/>
        <v>0</v>
      </c>
      <c r="U474" s="18"/>
    </row>
    <row r="475" spans="1:21" s="6" customFormat="1" x14ac:dyDescent="0.3">
      <c r="A475" s="13">
        <v>472</v>
      </c>
      <c r="B475" s="39" t="s">
        <v>597</v>
      </c>
      <c r="C475" s="13" t="s">
        <v>631</v>
      </c>
      <c r="D475" s="13" t="s">
        <v>8</v>
      </c>
      <c r="E475" s="40" t="s">
        <v>629</v>
      </c>
      <c r="F475" s="13">
        <v>1</v>
      </c>
      <c r="G475" s="13" t="s">
        <v>632</v>
      </c>
      <c r="H475" s="173">
        <v>0</v>
      </c>
      <c r="I475" s="20">
        <v>0</v>
      </c>
      <c r="J475" s="195" t="s">
        <v>2384</v>
      </c>
      <c r="K475" s="20">
        <v>0</v>
      </c>
      <c r="L475" s="20">
        <v>0</v>
      </c>
      <c r="M475" s="16" t="s">
        <v>2384</v>
      </c>
      <c r="N475" s="20">
        <v>0</v>
      </c>
      <c r="O475" s="20">
        <v>0</v>
      </c>
      <c r="P475" s="17" t="s">
        <v>2384</v>
      </c>
      <c r="Q475" s="18">
        <f t="shared" si="211"/>
        <v>0</v>
      </c>
      <c r="R475" s="18">
        <f t="shared" ref="R475:R529" si="216">+I475+L475+O475</f>
        <v>0</v>
      </c>
      <c r="S475" s="21" t="e">
        <f t="shared" si="214"/>
        <v>#DIV/0!</v>
      </c>
      <c r="T475" s="19">
        <f t="shared" si="215"/>
        <v>0</v>
      </c>
      <c r="U475" s="18"/>
    </row>
    <row r="476" spans="1:21" s="6" customFormat="1" x14ac:dyDescent="0.3">
      <c r="A476" s="13">
        <v>473</v>
      </c>
      <c r="B476" s="39" t="s">
        <v>597</v>
      </c>
      <c r="C476" s="13" t="s">
        <v>631</v>
      </c>
      <c r="D476" s="13" t="s">
        <v>8</v>
      </c>
      <c r="E476" s="40" t="s">
        <v>630</v>
      </c>
      <c r="F476" s="13">
        <v>4</v>
      </c>
      <c r="G476" s="13" t="s">
        <v>94</v>
      </c>
      <c r="H476" s="173">
        <v>0</v>
      </c>
      <c r="I476" s="20">
        <v>0</v>
      </c>
      <c r="J476" s="195" t="s">
        <v>2384</v>
      </c>
      <c r="K476" s="20">
        <v>0</v>
      </c>
      <c r="L476" s="20">
        <v>0</v>
      </c>
      <c r="M476" s="16" t="s">
        <v>2384</v>
      </c>
      <c r="N476" s="14"/>
      <c r="O476" s="20">
        <v>1</v>
      </c>
      <c r="P476" s="17"/>
      <c r="Q476" s="18">
        <f t="shared" si="211"/>
        <v>0</v>
      </c>
      <c r="R476" s="18">
        <f t="shared" si="216"/>
        <v>1</v>
      </c>
      <c r="S476" s="21">
        <f t="shared" si="214"/>
        <v>0</v>
      </c>
      <c r="T476" s="19">
        <f t="shared" si="215"/>
        <v>0</v>
      </c>
      <c r="U476" s="18"/>
    </row>
    <row r="477" spans="1:21" s="6" customFormat="1" x14ac:dyDescent="0.3">
      <c r="A477" s="13">
        <v>474</v>
      </c>
      <c r="B477" s="39" t="s">
        <v>597</v>
      </c>
      <c r="C477" s="13" t="s">
        <v>645</v>
      </c>
      <c r="D477" s="13" t="s">
        <v>8</v>
      </c>
      <c r="E477" s="40" t="s">
        <v>633</v>
      </c>
      <c r="F477" s="43">
        <v>0.56999999999999995</v>
      </c>
      <c r="G477" s="13" t="s">
        <v>646</v>
      </c>
      <c r="H477" s="173">
        <v>0</v>
      </c>
      <c r="I477" s="20">
        <v>0</v>
      </c>
      <c r="J477" s="195" t="s">
        <v>2384</v>
      </c>
      <c r="K477" s="20">
        <v>0</v>
      </c>
      <c r="L477" s="20">
        <v>0</v>
      </c>
      <c r="M477" s="16" t="s">
        <v>2384</v>
      </c>
      <c r="N477" s="14"/>
      <c r="O477" s="14"/>
      <c r="P477" s="17"/>
      <c r="Q477" s="18">
        <f t="shared" si="211"/>
        <v>0</v>
      </c>
      <c r="R477" s="18">
        <f t="shared" si="216"/>
        <v>0</v>
      </c>
      <c r="S477" s="21" t="e">
        <f>+(Q477-R477)/R477</f>
        <v>#DIV/0!</v>
      </c>
      <c r="T477" s="19" t="e">
        <f>+S477/F477</f>
        <v>#DIV/0!</v>
      </c>
      <c r="U477" s="18"/>
    </row>
    <row r="478" spans="1:21" s="6" customFormat="1" x14ac:dyDescent="0.3">
      <c r="A478" s="13">
        <v>475</v>
      </c>
      <c r="B478" s="39" t="s">
        <v>597</v>
      </c>
      <c r="C478" s="13" t="s">
        <v>645</v>
      </c>
      <c r="D478" s="13" t="s">
        <v>8</v>
      </c>
      <c r="E478" s="40" t="s">
        <v>634</v>
      </c>
      <c r="F478" s="13">
        <v>3</v>
      </c>
      <c r="G478" s="13" t="s">
        <v>647</v>
      </c>
      <c r="H478" s="173">
        <v>0</v>
      </c>
      <c r="I478" s="20">
        <v>0</v>
      </c>
      <c r="J478" s="195" t="s">
        <v>2384</v>
      </c>
      <c r="K478" s="20">
        <v>0</v>
      </c>
      <c r="L478" s="20">
        <v>0</v>
      </c>
      <c r="M478" s="16" t="s">
        <v>2384</v>
      </c>
      <c r="N478" s="20">
        <v>0</v>
      </c>
      <c r="O478" s="20">
        <v>0</v>
      </c>
      <c r="P478" s="17" t="s">
        <v>2384</v>
      </c>
      <c r="Q478" s="18">
        <f t="shared" si="211"/>
        <v>0</v>
      </c>
      <c r="R478" s="18">
        <f t="shared" si="216"/>
        <v>0</v>
      </c>
      <c r="S478" s="21" t="e">
        <f t="shared" si="214"/>
        <v>#DIV/0!</v>
      </c>
      <c r="T478" s="19">
        <f t="shared" si="215"/>
        <v>0</v>
      </c>
      <c r="U478" s="18"/>
    </row>
    <row r="479" spans="1:21" s="6" customFormat="1" ht="15.75" customHeight="1" x14ac:dyDescent="0.3">
      <c r="A479" s="13">
        <v>476</v>
      </c>
      <c r="B479" s="39" t="s">
        <v>597</v>
      </c>
      <c r="C479" s="13" t="s">
        <v>645</v>
      </c>
      <c r="D479" s="13" t="s">
        <v>8</v>
      </c>
      <c r="E479" s="40" t="s">
        <v>635</v>
      </c>
      <c r="F479" s="41">
        <v>1</v>
      </c>
      <c r="G479" s="13" t="s">
        <v>17</v>
      </c>
      <c r="H479" s="172">
        <v>46</v>
      </c>
      <c r="I479" s="172">
        <v>46</v>
      </c>
      <c r="J479" s="186" t="s">
        <v>2493</v>
      </c>
      <c r="K479" s="14"/>
      <c r="L479" s="14"/>
      <c r="M479" s="16"/>
      <c r="N479" s="14"/>
      <c r="O479" s="14"/>
      <c r="P479" s="17"/>
      <c r="Q479" s="18">
        <f t="shared" si="211"/>
        <v>46</v>
      </c>
      <c r="R479" s="18">
        <f t="shared" si="216"/>
        <v>46</v>
      </c>
      <c r="S479" s="19">
        <f t="shared" ref="S479:S489" si="217">+Q479/R479</f>
        <v>1</v>
      </c>
      <c r="T479" s="19">
        <f t="shared" ref="T479:T489" si="218">+S479/F479</f>
        <v>1</v>
      </c>
      <c r="U479" s="18"/>
    </row>
    <row r="480" spans="1:21" s="6" customFormat="1" ht="15.75" customHeight="1" x14ac:dyDescent="0.3">
      <c r="A480" s="13">
        <v>477</v>
      </c>
      <c r="B480" s="39" t="s">
        <v>597</v>
      </c>
      <c r="C480" s="13" t="s">
        <v>645</v>
      </c>
      <c r="D480" s="13" t="s">
        <v>8</v>
      </c>
      <c r="E480" s="40" t="s">
        <v>636</v>
      </c>
      <c r="F480" s="41">
        <v>1</v>
      </c>
      <c r="G480" s="13" t="s">
        <v>17</v>
      </c>
      <c r="H480" s="172">
        <v>15</v>
      </c>
      <c r="I480" s="172">
        <v>15</v>
      </c>
      <c r="J480" s="186" t="s">
        <v>2494</v>
      </c>
      <c r="K480" s="14"/>
      <c r="L480" s="14"/>
      <c r="M480" s="16"/>
      <c r="N480" s="14"/>
      <c r="O480" s="14"/>
      <c r="P480" s="17"/>
      <c r="Q480" s="18">
        <f t="shared" si="211"/>
        <v>15</v>
      </c>
      <c r="R480" s="18">
        <f t="shared" si="216"/>
        <v>15</v>
      </c>
      <c r="S480" s="19">
        <f t="shared" si="217"/>
        <v>1</v>
      </c>
      <c r="T480" s="19">
        <f t="shared" si="218"/>
        <v>1</v>
      </c>
      <c r="U480" s="18"/>
    </row>
    <row r="481" spans="1:21" s="6" customFormat="1" ht="15.75" customHeight="1" x14ac:dyDescent="0.3">
      <c r="A481" s="13">
        <v>478</v>
      </c>
      <c r="B481" s="39" t="s">
        <v>597</v>
      </c>
      <c r="C481" s="13" t="s">
        <v>645</v>
      </c>
      <c r="D481" s="13" t="s">
        <v>8</v>
      </c>
      <c r="E481" s="40" t="s">
        <v>637</v>
      </c>
      <c r="F481" s="41">
        <v>1</v>
      </c>
      <c r="G481" s="13" t="s">
        <v>17</v>
      </c>
      <c r="H481" s="172">
        <v>11</v>
      </c>
      <c r="I481" s="172">
        <v>11</v>
      </c>
      <c r="J481" s="186" t="s">
        <v>2495</v>
      </c>
      <c r="K481" s="14"/>
      <c r="L481" s="14"/>
      <c r="M481" s="16"/>
      <c r="N481" s="14"/>
      <c r="O481" s="14"/>
      <c r="P481" s="17"/>
      <c r="Q481" s="18">
        <f t="shared" si="211"/>
        <v>11</v>
      </c>
      <c r="R481" s="18">
        <f t="shared" si="216"/>
        <v>11</v>
      </c>
      <c r="S481" s="19">
        <f t="shared" si="217"/>
        <v>1</v>
      </c>
      <c r="T481" s="19">
        <f t="shared" si="218"/>
        <v>1</v>
      </c>
      <c r="U481" s="18"/>
    </row>
    <row r="482" spans="1:21" s="6" customFormat="1" ht="15.75" customHeight="1" x14ac:dyDescent="0.3">
      <c r="A482" s="13">
        <v>479</v>
      </c>
      <c r="B482" s="39" t="s">
        <v>597</v>
      </c>
      <c r="C482" s="13" t="s">
        <v>645</v>
      </c>
      <c r="D482" s="13" t="s">
        <v>8</v>
      </c>
      <c r="E482" s="40" t="s">
        <v>638</v>
      </c>
      <c r="F482" s="41">
        <v>1</v>
      </c>
      <c r="G482" s="13" t="s">
        <v>17</v>
      </c>
      <c r="H482" s="172">
        <v>9</v>
      </c>
      <c r="I482" s="172">
        <v>9</v>
      </c>
      <c r="J482" s="186" t="s">
        <v>2496</v>
      </c>
      <c r="K482" s="14"/>
      <c r="L482" s="14"/>
      <c r="M482" s="16"/>
      <c r="N482" s="14"/>
      <c r="O482" s="14"/>
      <c r="P482" s="17"/>
      <c r="Q482" s="18">
        <f t="shared" si="211"/>
        <v>9</v>
      </c>
      <c r="R482" s="18">
        <f t="shared" si="216"/>
        <v>9</v>
      </c>
      <c r="S482" s="19">
        <f t="shared" si="217"/>
        <v>1</v>
      </c>
      <c r="T482" s="19">
        <f t="shared" si="218"/>
        <v>1</v>
      </c>
      <c r="U482" s="18"/>
    </row>
    <row r="483" spans="1:21" s="6" customFormat="1" ht="15.75" customHeight="1" x14ac:dyDescent="0.3">
      <c r="A483" s="13">
        <v>480</v>
      </c>
      <c r="B483" s="39" t="s">
        <v>597</v>
      </c>
      <c r="C483" s="13" t="s">
        <v>645</v>
      </c>
      <c r="D483" s="13" t="s">
        <v>8</v>
      </c>
      <c r="E483" s="40" t="s">
        <v>639</v>
      </c>
      <c r="F483" s="41">
        <v>1</v>
      </c>
      <c r="G483" s="13" t="s">
        <v>17</v>
      </c>
      <c r="H483" s="172">
        <v>12</v>
      </c>
      <c r="I483" s="172">
        <v>12</v>
      </c>
      <c r="J483" s="186" t="s">
        <v>2497</v>
      </c>
      <c r="K483" s="14"/>
      <c r="L483" s="14"/>
      <c r="M483" s="16"/>
      <c r="N483" s="14"/>
      <c r="O483" s="14"/>
      <c r="P483" s="17"/>
      <c r="Q483" s="18">
        <f t="shared" si="211"/>
        <v>12</v>
      </c>
      <c r="R483" s="18">
        <f t="shared" si="216"/>
        <v>12</v>
      </c>
      <c r="S483" s="19">
        <f t="shared" si="217"/>
        <v>1</v>
      </c>
      <c r="T483" s="19">
        <f t="shared" si="218"/>
        <v>1</v>
      </c>
      <c r="U483" s="18"/>
    </row>
    <row r="484" spans="1:21" s="6" customFormat="1" ht="15.75" customHeight="1" x14ac:dyDescent="0.3">
      <c r="A484" s="13">
        <v>481</v>
      </c>
      <c r="B484" s="39" t="s">
        <v>597</v>
      </c>
      <c r="C484" s="13" t="s">
        <v>645</v>
      </c>
      <c r="D484" s="13" t="s">
        <v>8</v>
      </c>
      <c r="E484" s="40" t="s">
        <v>640</v>
      </c>
      <c r="F484" s="41">
        <v>1</v>
      </c>
      <c r="G484" s="13" t="s">
        <v>17</v>
      </c>
      <c r="H484" s="172">
        <v>1</v>
      </c>
      <c r="I484" s="172">
        <v>1</v>
      </c>
      <c r="J484" s="186" t="s">
        <v>2498</v>
      </c>
      <c r="K484" s="14"/>
      <c r="L484" s="14"/>
      <c r="M484" s="16"/>
      <c r="N484" s="14"/>
      <c r="O484" s="14"/>
      <c r="P484" s="17"/>
      <c r="Q484" s="18">
        <f t="shared" si="211"/>
        <v>1</v>
      </c>
      <c r="R484" s="18">
        <f t="shared" si="216"/>
        <v>1</v>
      </c>
      <c r="S484" s="19">
        <f t="shared" si="217"/>
        <v>1</v>
      </c>
      <c r="T484" s="19">
        <f t="shared" si="218"/>
        <v>1</v>
      </c>
      <c r="U484" s="18"/>
    </row>
    <row r="485" spans="1:21" s="6" customFormat="1" ht="15.75" customHeight="1" x14ac:dyDescent="0.3">
      <c r="A485" s="13">
        <v>482</v>
      </c>
      <c r="B485" s="39" t="s">
        <v>597</v>
      </c>
      <c r="C485" s="13" t="s">
        <v>645</v>
      </c>
      <c r="D485" s="13" t="s">
        <v>8</v>
      </c>
      <c r="E485" s="40" t="s">
        <v>641</v>
      </c>
      <c r="F485" s="41">
        <v>1</v>
      </c>
      <c r="G485" s="13" t="s">
        <v>17</v>
      </c>
      <c r="H485" s="172">
        <v>6</v>
      </c>
      <c r="I485" s="172">
        <v>6</v>
      </c>
      <c r="J485" s="186" t="s">
        <v>2499</v>
      </c>
      <c r="K485" s="14"/>
      <c r="L485" s="14"/>
      <c r="M485" s="16"/>
      <c r="N485" s="14"/>
      <c r="O485" s="14"/>
      <c r="P485" s="17"/>
      <c r="Q485" s="18">
        <f t="shared" si="211"/>
        <v>6</v>
      </c>
      <c r="R485" s="18">
        <f t="shared" si="216"/>
        <v>6</v>
      </c>
      <c r="S485" s="19">
        <f t="shared" si="217"/>
        <v>1</v>
      </c>
      <c r="T485" s="19">
        <f t="shared" si="218"/>
        <v>1</v>
      </c>
      <c r="U485" s="18"/>
    </row>
    <row r="486" spans="1:21" s="6" customFormat="1" ht="15.75" customHeight="1" x14ac:dyDescent="0.3">
      <c r="A486" s="13">
        <v>483</v>
      </c>
      <c r="B486" s="39" t="s">
        <v>597</v>
      </c>
      <c r="C486" s="13" t="s">
        <v>645</v>
      </c>
      <c r="D486" s="13" t="s">
        <v>8</v>
      </c>
      <c r="E486" s="40" t="s">
        <v>642</v>
      </c>
      <c r="F486" s="41">
        <v>1</v>
      </c>
      <c r="G486" s="13" t="s">
        <v>17</v>
      </c>
      <c r="H486" s="172">
        <v>211</v>
      </c>
      <c r="I486" s="172">
        <v>211</v>
      </c>
      <c r="J486" s="186" t="s">
        <v>2500</v>
      </c>
      <c r="K486" s="14"/>
      <c r="L486" s="14"/>
      <c r="M486" s="16"/>
      <c r="N486" s="14"/>
      <c r="O486" s="14"/>
      <c r="P486" s="17"/>
      <c r="Q486" s="18">
        <f t="shared" si="211"/>
        <v>211</v>
      </c>
      <c r="R486" s="18">
        <f t="shared" si="216"/>
        <v>211</v>
      </c>
      <c r="S486" s="19">
        <f t="shared" si="217"/>
        <v>1</v>
      </c>
      <c r="T486" s="19">
        <f t="shared" si="218"/>
        <v>1</v>
      </c>
      <c r="U486" s="18"/>
    </row>
    <row r="487" spans="1:21" s="6" customFormat="1" ht="15.75" customHeight="1" x14ac:dyDescent="0.3">
      <c r="A487" s="13">
        <v>484</v>
      </c>
      <c r="B487" s="39" t="s">
        <v>597</v>
      </c>
      <c r="C487" s="13" t="s">
        <v>645</v>
      </c>
      <c r="D487" s="13" t="s">
        <v>8</v>
      </c>
      <c r="E487" s="40" t="s">
        <v>643</v>
      </c>
      <c r="F487" s="41">
        <v>1</v>
      </c>
      <c r="G487" s="13" t="s">
        <v>17</v>
      </c>
      <c r="H487" s="172">
        <v>9</v>
      </c>
      <c r="I487" s="172">
        <v>9</v>
      </c>
      <c r="J487" s="186" t="s">
        <v>2501</v>
      </c>
      <c r="K487" s="14"/>
      <c r="L487" s="14"/>
      <c r="M487" s="16"/>
      <c r="N487" s="14"/>
      <c r="O487" s="14"/>
      <c r="P487" s="17"/>
      <c r="Q487" s="18">
        <f t="shared" si="211"/>
        <v>9</v>
      </c>
      <c r="R487" s="18">
        <f t="shared" si="216"/>
        <v>9</v>
      </c>
      <c r="S487" s="19">
        <f t="shared" si="217"/>
        <v>1</v>
      </c>
      <c r="T487" s="19">
        <f t="shared" si="218"/>
        <v>1</v>
      </c>
      <c r="U487" s="18"/>
    </row>
    <row r="488" spans="1:21" s="6" customFormat="1" x14ac:dyDescent="0.3">
      <c r="A488" s="13">
        <v>485</v>
      </c>
      <c r="B488" s="39" t="s">
        <v>597</v>
      </c>
      <c r="C488" s="13" t="s">
        <v>645</v>
      </c>
      <c r="D488" s="13" t="s">
        <v>8</v>
      </c>
      <c r="E488" s="40" t="s">
        <v>644</v>
      </c>
      <c r="F488" s="41">
        <v>1</v>
      </c>
      <c r="G488" s="13" t="s">
        <v>17</v>
      </c>
      <c r="H488" s="173">
        <v>0</v>
      </c>
      <c r="I488" s="20">
        <v>0</v>
      </c>
      <c r="J488" s="195" t="s">
        <v>2384</v>
      </c>
      <c r="K488" s="20">
        <v>0</v>
      </c>
      <c r="L488" s="20">
        <v>0</v>
      </c>
      <c r="M488" s="16" t="s">
        <v>2384</v>
      </c>
      <c r="N488" s="20">
        <v>0</v>
      </c>
      <c r="O488" s="20">
        <v>0</v>
      </c>
      <c r="P488" s="17" t="s">
        <v>2384</v>
      </c>
      <c r="Q488" s="18">
        <f t="shared" si="211"/>
        <v>0</v>
      </c>
      <c r="R488" s="18">
        <f t="shared" si="216"/>
        <v>0</v>
      </c>
      <c r="S488" s="19" t="e">
        <f t="shared" si="217"/>
        <v>#DIV/0!</v>
      </c>
      <c r="T488" s="19" t="e">
        <f t="shared" si="218"/>
        <v>#DIV/0!</v>
      </c>
      <c r="U488" s="18"/>
    </row>
    <row r="489" spans="1:21" s="6" customFormat="1" ht="15.75" customHeight="1" x14ac:dyDescent="0.3">
      <c r="A489" s="13">
        <v>486</v>
      </c>
      <c r="B489" s="39" t="s">
        <v>597</v>
      </c>
      <c r="C489" s="13" t="s">
        <v>34</v>
      </c>
      <c r="D489" s="13" t="s">
        <v>8</v>
      </c>
      <c r="E489" s="40" t="s">
        <v>648</v>
      </c>
      <c r="F489" s="41">
        <v>1</v>
      </c>
      <c r="G489" s="13" t="s">
        <v>17</v>
      </c>
      <c r="H489" s="172">
        <v>73</v>
      </c>
      <c r="I489" s="14">
        <v>73</v>
      </c>
      <c r="J489" s="186" t="s">
        <v>2502</v>
      </c>
      <c r="K489" s="14"/>
      <c r="L489" s="14"/>
      <c r="M489" s="16"/>
      <c r="N489" s="14"/>
      <c r="O489" s="14"/>
      <c r="P489" s="17"/>
      <c r="Q489" s="18">
        <f t="shared" si="211"/>
        <v>73</v>
      </c>
      <c r="R489" s="18">
        <f t="shared" si="216"/>
        <v>73</v>
      </c>
      <c r="S489" s="19">
        <f t="shared" si="217"/>
        <v>1</v>
      </c>
      <c r="T489" s="19">
        <f t="shared" si="218"/>
        <v>1</v>
      </c>
      <c r="U489" s="18"/>
    </row>
    <row r="490" spans="1:21" s="6" customFormat="1" ht="15.75" customHeight="1" x14ac:dyDescent="0.3">
      <c r="A490" s="13">
        <v>487</v>
      </c>
      <c r="B490" s="39" t="s">
        <v>597</v>
      </c>
      <c r="C490" s="13" t="s">
        <v>34</v>
      </c>
      <c r="D490" s="13" t="s">
        <v>8</v>
      </c>
      <c r="E490" s="40" t="s">
        <v>27</v>
      </c>
      <c r="F490" s="13">
        <v>12</v>
      </c>
      <c r="G490" s="13" t="s">
        <v>35</v>
      </c>
      <c r="H490" s="190">
        <v>0</v>
      </c>
      <c r="I490" s="20">
        <v>1</v>
      </c>
      <c r="J490" s="186"/>
      <c r="K490" s="14"/>
      <c r="L490" s="20">
        <v>1</v>
      </c>
      <c r="M490" s="16"/>
      <c r="N490" s="14"/>
      <c r="O490" s="20">
        <v>1</v>
      </c>
      <c r="P490" s="17"/>
      <c r="Q490" s="18">
        <f t="shared" si="211"/>
        <v>0</v>
      </c>
      <c r="R490" s="18">
        <f t="shared" si="216"/>
        <v>3</v>
      </c>
      <c r="S490" s="21">
        <f>+Q490/R490</f>
        <v>0</v>
      </c>
      <c r="T490" s="19">
        <f>+Q490/F490</f>
        <v>0</v>
      </c>
      <c r="U490" s="18"/>
    </row>
    <row r="491" spans="1:21" s="6" customFormat="1" ht="15.75" customHeight="1" x14ac:dyDescent="0.3">
      <c r="A491" s="13">
        <v>488</v>
      </c>
      <c r="B491" s="39" t="s">
        <v>597</v>
      </c>
      <c r="C491" s="13" t="s">
        <v>34</v>
      </c>
      <c r="D491" s="13" t="s">
        <v>8</v>
      </c>
      <c r="E491" s="40" t="s">
        <v>649</v>
      </c>
      <c r="F491" s="41">
        <v>1</v>
      </c>
      <c r="G491" s="13" t="s">
        <v>17</v>
      </c>
      <c r="H491" s="172">
        <v>298</v>
      </c>
      <c r="I491" s="172">
        <v>298</v>
      </c>
      <c r="J491" s="186" t="s">
        <v>2503</v>
      </c>
      <c r="K491" s="14"/>
      <c r="L491" s="14"/>
      <c r="M491" s="16"/>
      <c r="N491" s="14"/>
      <c r="O491" s="14"/>
      <c r="P491" s="17"/>
      <c r="Q491" s="18">
        <f t="shared" si="211"/>
        <v>298</v>
      </c>
      <c r="R491" s="18">
        <f t="shared" si="216"/>
        <v>298</v>
      </c>
      <c r="S491" s="19">
        <f t="shared" ref="S491:S497" si="219">+Q491/R491</f>
        <v>1</v>
      </c>
      <c r="T491" s="19">
        <f t="shared" ref="T491:T493" si="220">+S491/F491</f>
        <v>1</v>
      </c>
      <c r="U491" s="18"/>
    </row>
    <row r="492" spans="1:21" s="6" customFormat="1" ht="15.75" customHeight="1" x14ac:dyDescent="0.3">
      <c r="A492" s="13">
        <v>489</v>
      </c>
      <c r="B492" s="39" t="s">
        <v>597</v>
      </c>
      <c r="C492" s="13" t="s">
        <v>34</v>
      </c>
      <c r="D492" s="13" t="s">
        <v>8</v>
      </c>
      <c r="E492" s="40" t="s">
        <v>650</v>
      </c>
      <c r="F492" s="41">
        <v>1</v>
      </c>
      <c r="G492" s="13" t="s">
        <v>17</v>
      </c>
      <c r="H492" s="172">
        <v>24</v>
      </c>
      <c r="I492" s="172">
        <v>24</v>
      </c>
      <c r="J492" s="186" t="s">
        <v>2504</v>
      </c>
      <c r="K492" s="14"/>
      <c r="L492" s="14"/>
      <c r="M492" s="16"/>
      <c r="N492" s="14"/>
      <c r="O492" s="14"/>
      <c r="P492" s="17"/>
      <c r="Q492" s="18">
        <f t="shared" si="211"/>
        <v>24</v>
      </c>
      <c r="R492" s="18">
        <f t="shared" si="216"/>
        <v>24</v>
      </c>
      <c r="S492" s="19">
        <f t="shared" si="219"/>
        <v>1</v>
      </c>
      <c r="T492" s="19">
        <f t="shared" si="220"/>
        <v>1</v>
      </c>
      <c r="U492" s="18"/>
    </row>
    <row r="493" spans="1:21" s="6" customFormat="1" ht="15.75" customHeight="1" x14ac:dyDescent="0.3">
      <c r="A493" s="13">
        <v>490</v>
      </c>
      <c r="B493" s="39" t="s">
        <v>597</v>
      </c>
      <c r="C493" s="13" t="s">
        <v>34</v>
      </c>
      <c r="D493" s="13" t="s">
        <v>8</v>
      </c>
      <c r="E493" s="40" t="s">
        <v>28</v>
      </c>
      <c r="F493" s="41">
        <v>1</v>
      </c>
      <c r="G493" s="13" t="s">
        <v>17</v>
      </c>
      <c r="H493" s="172">
        <v>8</v>
      </c>
      <c r="I493" s="172">
        <v>8</v>
      </c>
      <c r="J493" s="186" t="s">
        <v>2505</v>
      </c>
      <c r="K493" s="14"/>
      <c r="L493" s="14"/>
      <c r="M493" s="16"/>
      <c r="N493" s="14"/>
      <c r="O493" s="14"/>
      <c r="P493" s="17"/>
      <c r="Q493" s="18">
        <f t="shared" si="211"/>
        <v>8</v>
      </c>
      <c r="R493" s="18">
        <f t="shared" si="216"/>
        <v>8</v>
      </c>
      <c r="S493" s="19">
        <f t="shared" si="219"/>
        <v>1</v>
      </c>
      <c r="T493" s="19">
        <f t="shared" si="220"/>
        <v>1</v>
      </c>
      <c r="U493" s="18"/>
    </row>
    <row r="494" spans="1:21" s="6" customFormat="1" x14ac:dyDescent="0.3">
      <c r="A494" s="13">
        <v>491</v>
      </c>
      <c r="B494" s="39" t="s">
        <v>597</v>
      </c>
      <c r="C494" s="13" t="s">
        <v>34</v>
      </c>
      <c r="D494" s="13" t="s">
        <v>8</v>
      </c>
      <c r="E494" s="40" t="s">
        <v>651</v>
      </c>
      <c r="F494" s="13">
        <v>1</v>
      </c>
      <c r="G494" s="13" t="s">
        <v>36</v>
      </c>
      <c r="H494" s="173">
        <v>0</v>
      </c>
      <c r="I494" s="20">
        <v>0</v>
      </c>
      <c r="J494" s="195" t="s">
        <v>2384</v>
      </c>
      <c r="K494" s="20">
        <v>0</v>
      </c>
      <c r="L494" s="20">
        <v>0</v>
      </c>
      <c r="M494" s="16" t="s">
        <v>2384</v>
      </c>
      <c r="N494" s="20">
        <v>0</v>
      </c>
      <c r="O494" s="20">
        <v>0</v>
      </c>
      <c r="P494" s="17" t="s">
        <v>2384</v>
      </c>
      <c r="Q494" s="18">
        <f t="shared" si="211"/>
        <v>0</v>
      </c>
      <c r="R494" s="18">
        <f t="shared" si="216"/>
        <v>0</v>
      </c>
      <c r="S494" s="21" t="e">
        <f t="shared" si="219"/>
        <v>#DIV/0!</v>
      </c>
      <c r="T494" s="19">
        <f t="shared" ref="T494:T497" si="221">+Q494/F494</f>
        <v>0</v>
      </c>
      <c r="U494" s="18"/>
    </row>
    <row r="495" spans="1:21" s="6" customFormat="1" ht="15.75" customHeight="1" x14ac:dyDescent="0.3">
      <c r="A495" s="13">
        <v>492</v>
      </c>
      <c r="B495" s="39" t="s">
        <v>657</v>
      </c>
      <c r="C495" s="13" t="s">
        <v>658</v>
      </c>
      <c r="D495" s="13" t="s">
        <v>8</v>
      </c>
      <c r="E495" s="40" t="s">
        <v>652</v>
      </c>
      <c r="F495" s="13">
        <v>12</v>
      </c>
      <c r="G495" s="13" t="s">
        <v>146</v>
      </c>
      <c r="H495" s="14">
        <v>1</v>
      </c>
      <c r="I495" s="20">
        <v>1</v>
      </c>
      <c r="J495" s="162" t="s">
        <v>2443</v>
      </c>
      <c r="K495" s="14"/>
      <c r="L495" s="20">
        <v>1</v>
      </c>
      <c r="M495" s="16"/>
      <c r="N495" s="14"/>
      <c r="O495" s="20">
        <v>1</v>
      </c>
      <c r="P495" s="17"/>
      <c r="Q495" s="18">
        <f t="shared" si="211"/>
        <v>1</v>
      </c>
      <c r="R495" s="18">
        <f t="shared" si="216"/>
        <v>3</v>
      </c>
      <c r="S495" s="21">
        <f t="shared" si="219"/>
        <v>0.33333333333333331</v>
      </c>
      <c r="T495" s="19">
        <f t="shared" si="221"/>
        <v>8.3333333333333329E-2</v>
      </c>
      <c r="U495" s="18"/>
    </row>
    <row r="496" spans="1:21" s="6" customFormat="1" ht="15.75" customHeight="1" x14ac:dyDescent="0.3">
      <c r="A496" s="13">
        <v>493</v>
      </c>
      <c r="B496" s="39" t="s">
        <v>657</v>
      </c>
      <c r="C496" s="13" t="s">
        <v>658</v>
      </c>
      <c r="D496" s="13" t="s">
        <v>8</v>
      </c>
      <c r="E496" s="40" t="s">
        <v>653</v>
      </c>
      <c r="F496" s="13">
        <v>12</v>
      </c>
      <c r="G496" s="13" t="s">
        <v>146</v>
      </c>
      <c r="H496" s="14">
        <v>1</v>
      </c>
      <c r="I496" s="20">
        <v>1</v>
      </c>
      <c r="J496" s="162" t="s">
        <v>2444</v>
      </c>
      <c r="K496" s="14"/>
      <c r="L496" s="20">
        <v>1</v>
      </c>
      <c r="M496" s="16"/>
      <c r="N496" s="14"/>
      <c r="O496" s="20">
        <v>1</v>
      </c>
      <c r="P496" s="17"/>
      <c r="Q496" s="18">
        <f t="shared" si="211"/>
        <v>1</v>
      </c>
      <c r="R496" s="18">
        <f t="shared" si="216"/>
        <v>3</v>
      </c>
      <c r="S496" s="21">
        <f t="shared" si="219"/>
        <v>0.33333333333333331</v>
      </c>
      <c r="T496" s="19">
        <f t="shared" si="221"/>
        <v>8.3333333333333329E-2</v>
      </c>
      <c r="U496" s="18"/>
    </row>
    <row r="497" spans="1:21" s="6" customFormat="1" ht="15.75" customHeight="1" x14ac:dyDescent="0.3">
      <c r="A497" s="13">
        <v>494</v>
      </c>
      <c r="B497" s="39" t="s">
        <v>657</v>
      </c>
      <c r="C497" s="13" t="s">
        <v>658</v>
      </c>
      <c r="D497" s="13" t="s">
        <v>8</v>
      </c>
      <c r="E497" s="40" t="s">
        <v>654</v>
      </c>
      <c r="F497" s="13">
        <v>10</v>
      </c>
      <c r="G497" s="13" t="s">
        <v>659</v>
      </c>
      <c r="H497" s="14">
        <v>1</v>
      </c>
      <c r="I497" s="20">
        <v>1</v>
      </c>
      <c r="J497" s="162" t="s">
        <v>2445</v>
      </c>
      <c r="K497" s="14"/>
      <c r="L497" s="20">
        <v>1</v>
      </c>
      <c r="M497" s="16"/>
      <c r="N497" s="14"/>
      <c r="O497" s="20">
        <v>1</v>
      </c>
      <c r="P497" s="17"/>
      <c r="Q497" s="18">
        <f t="shared" si="211"/>
        <v>1</v>
      </c>
      <c r="R497" s="18">
        <f t="shared" si="216"/>
        <v>3</v>
      </c>
      <c r="S497" s="21">
        <f t="shared" si="219"/>
        <v>0.33333333333333331</v>
      </c>
      <c r="T497" s="19">
        <f t="shared" si="221"/>
        <v>0.1</v>
      </c>
      <c r="U497" s="18"/>
    </row>
    <row r="498" spans="1:21" s="6" customFormat="1" x14ac:dyDescent="0.3">
      <c r="A498" s="13">
        <v>495</v>
      </c>
      <c r="B498" s="39" t="s">
        <v>657</v>
      </c>
      <c r="C498" s="13" t="s">
        <v>658</v>
      </c>
      <c r="D498" s="13" t="s">
        <v>8</v>
      </c>
      <c r="E498" s="40" t="s">
        <v>655</v>
      </c>
      <c r="F498" s="41">
        <v>1</v>
      </c>
      <c r="G498" s="13" t="s">
        <v>17</v>
      </c>
      <c r="H498" s="20">
        <v>0</v>
      </c>
      <c r="I498" s="20">
        <v>0</v>
      </c>
      <c r="J498" s="163" t="s">
        <v>2384</v>
      </c>
      <c r="K498" s="20">
        <v>0</v>
      </c>
      <c r="L498" s="20">
        <v>0</v>
      </c>
      <c r="M498" s="16" t="s">
        <v>2384</v>
      </c>
      <c r="N498" s="14"/>
      <c r="O498" s="14"/>
      <c r="P498" s="17"/>
      <c r="Q498" s="18">
        <f t="shared" si="211"/>
        <v>0</v>
      </c>
      <c r="R498" s="18">
        <f t="shared" si="216"/>
        <v>0</v>
      </c>
      <c r="S498" s="19" t="e">
        <f t="shared" ref="S498:S535" si="222">+Q498/R498</f>
        <v>#DIV/0!</v>
      </c>
      <c r="T498" s="19" t="e">
        <f t="shared" ref="T498:T523" si="223">+S498/F498</f>
        <v>#DIV/0!</v>
      </c>
      <c r="U498" s="18"/>
    </row>
    <row r="499" spans="1:21" s="6" customFormat="1" x14ac:dyDescent="0.3">
      <c r="A499" s="13">
        <v>496</v>
      </c>
      <c r="B499" s="39" t="s">
        <v>657</v>
      </c>
      <c r="C499" s="13" t="s">
        <v>658</v>
      </c>
      <c r="D499" s="13" t="s">
        <v>8</v>
      </c>
      <c r="E499" s="40" t="s">
        <v>656</v>
      </c>
      <c r="F499" s="41">
        <v>1</v>
      </c>
      <c r="G499" s="13" t="s">
        <v>17</v>
      </c>
      <c r="H499" s="20">
        <v>0</v>
      </c>
      <c r="I499" s="20">
        <v>0</v>
      </c>
      <c r="J499" s="163" t="s">
        <v>2384</v>
      </c>
      <c r="K499" s="20">
        <v>0</v>
      </c>
      <c r="L499" s="20">
        <v>0</v>
      </c>
      <c r="M499" s="16" t="s">
        <v>2384</v>
      </c>
      <c r="N499" s="14"/>
      <c r="O499" s="14"/>
      <c r="P499" s="17"/>
      <c r="Q499" s="18">
        <f t="shared" si="211"/>
        <v>0</v>
      </c>
      <c r="R499" s="18">
        <f t="shared" si="216"/>
        <v>0</v>
      </c>
      <c r="S499" s="19" t="e">
        <f t="shared" si="222"/>
        <v>#DIV/0!</v>
      </c>
      <c r="T499" s="19" t="e">
        <f t="shared" si="223"/>
        <v>#DIV/0!</v>
      </c>
      <c r="U499" s="18"/>
    </row>
    <row r="500" spans="1:21" s="6" customFormat="1" ht="15.75" customHeight="1" x14ac:dyDescent="0.3">
      <c r="A500" s="13">
        <v>497</v>
      </c>
      <c r="B500" s="39" t="s">
        <v>657</v>
      </c>
      <c r="C500" s="13" t="s">
        <v>670</v>
      </c>
      <c r="D500" s="13" t="s">
        <v>8</v>
      </c>
      <c r="E500" s="40" t="s">
        <v>660</v>
      </c>
      <c r="F500" s="41">
        <v>1</v>
      </c>
      <c r="G500" s="13" t="s">
        <v>17</v>
      </c>
      <c r="H500" s="14">
        <v>31</v>
      </c>
      <c r="I500" s="14">
        <v>31</v>
      </c>
      <c r="J500" s="162" t="s">
        <v>2446</v>
      </c>
      <c r="K500" s="14"/>
      <c r="L500" s="14"/>
      <c r="M500" s="16"/>
      <c r="N500" s="14"/>
      <c r="O500" s="14"/>
      <c r="P500" s="17"/>
      <c r="Q500" s="18">
        <f t="shared" si="211"/>
        <v>31</v>
      </c>
      <c r="R500" s="18">
        <f t="shared" si="216"/>
        <v>31</v>
      </c>
      <c r="S500" s="19">
        <f t="shared" si="222"/>
        <v>1</v>
      </c>
      <c r="T500" s="19">
        <f t="shared" si="223"/>
        <v>1</v>
      </c>
      <c r="U500" s="18"/>
    </row>
    <row r="501" spans="1:21" s="6" customFormat="1" ht="15.75" customHeight="1" x14ac:dyDescent="0.3">
      <c r="A501" s="13">
        <v>498</v>
      </c>
      <c r="B501" s="39" t="s">
        <v>657</v>
      </c>
      <c r="C501" s="13" t="s">
        <v>670</v>
      </c>
      <c r="D501" s="13" t="s">
        <v>8</v>
      </c>
      <c r="E501" s="40" t="s">
        <v>661</v>
      </c>
      <c r="F501" s="41">
        <v>1</v>
      </c>
      <c r="G501" s="13" t="s">
        <v>17</v>
      </c>
      <c r="H501" s="160">
        <v>225</v>
      </c>
      <c r="I501" s="160">
        <v>225</v>
      </c>
      <c r="J501" s="162" t="s">
        <v>2447</v>
      </c>
      <c r="K501" s="14"/>
      <c r="L501" s="14"/>
      <c r="M501" s="16"/>
      <c r="N501" s="14"/>
      <c r="O501" s="14"/>
      <c r="P501" s="17"/>
      <c r="Q501" s="18">
        <f t="shared" si="211"/>
        <v>225</v>
      </c>
      <c r="R501" s="18">
        <f t="shared" si="216"/>
        <v>225</v>
      </c>
      <c r="S501" s="19">
        <f t="shared" si="222"/>
        <v>1</v>
      </c>
      <c r="T501" s="19">
        <f t="shared" si="223"/>
        <v>1</v>
      </c>
      <c r="U501" s="18"/>
    </row>
    <row r="502" spans="1:21" s="6" customFormat="1" ht="15.75" customHeight="1" x14ac:dyDescent="0.3">
      <c r="A502" s="13">
        <v>499</v>
      </c>
      <c r="B502" s="39" t="s">
        <v>657</v>
      </c>
      <c r="C502" s="13" t="s">
        <v>670</v>
      </c>
      <c r="D502" s="13" t="s">
        <v>8</v>
      </c>
      <c r="E502" s="40" t="s">
        <v>662</v>
      </c>
      <c r="F502" s="41">
        <v>1</v>
      </c>
      <c r="G502" s="13" t="s">
        <v>17</v>
      </c>
      <c r="H502" s="14">
        <v>29</v>
      </c>
      <c r="I502" s="14">
        <v>29</v>
      </c>
      <c r="J502" s="162" t="s">
        <v>2448</v>
      </c>
      <c r="K502" s="14"/>
      <c r="L502" s="14"/>
      <c r="M502" s="16"/>
      <c r="N502" s="14"/>
      <c r="O502" s="14"/>
      <c r="P502" s="17"/>
      <c r="Q502" s="18">
        <f t="shared" si="211"/>
        <v>29</v>
      </c>
      <c r="R502" s="18">
        <f t="shared" si="216"/>
        <v>29</v>
      </c>
      <c r="S502" s="19">
        <f t="shared" si="222"/>
        <v>1</v>
      </c>
      <c r="T502" s="19">
        <f t="shared" si="223"/>
        <v>1</v>
      </c>
      <c r="U502" s="18"/>
    </row>
    <row r="503" spans="1:21" s="6" customFormat="1" ht="15.75" customHeight="1" x14ac:dyDescent="0.3">
      <c r="A503" s="13">
        <v>500</v>
      </c>
      <c r="B503" s="39" t="s">
        <v>657</v>
      </c>
      <c r="C503" s="13" t="s">
        <v>670</v>
      </c>
      <c r="D503" s="13" t="s">
        <v>8</v>
      </c>
      <c r="E503" s="40" t="s">
        <v>663</v>
      </c>
      <c r="F503" s="41">
        <v>1</v>
      </c>
      <c r="G503" s="13" t="s">
        <v>17</v>
      </c>
      <c r="H503" s="14">
        <v>64</v>
      </c>
      <c r="I503" s="14">
        <v>64</v>
      </c>
      <c r="J503" s="162" t="s">
        <v>2449</v>
      </c>
      <c r="K503" s="14"/>
      <c r="L503" s="14"/>
      <c r="M503" s="16"/>
      <c r="N503" s="14"/>
      <c r="O503" s="14"/>
      <c r="P503" s="17"/>
      <c r="Q503" s="18">
        <f t="shared" si="211"/>
        <v>64</v>
      </c>
      <c r="R503" s="18">
        <f t="shared" si="216"/>
        <v>64</v>
      </c>
      <c r="S503" s="19">
        <f t="shared" si="222"/>
        <v>1</v>
      </c>
      <c r="T503" s="19">
        <f t="shared" si="223"/>
        <v>1</v>
      </c>
      <c r="U503" s="18"/>
    </row>
    <row r="504" spans="1:21" s="6" customFormat="1" ht="15.75" customHeight="1" x14ac:dyDescent="0.3">
      <c r="A504" s="13">
        <v>501</v>
      </c>
      <c r="B504" s="39" t="s">
        <v>657</v>
      </c>
      <c r="C504" s="13" t="s">
        <v>670</v>
      </c>
      <c r="D504" s="13" t="s">
        <v>8</v>
      </c>
      <c r="E504" s="40" t="s">
        <v>664</v>
      </c>
      <c r="F504" s="41">
        <v>1</v>
      </c>
      <c r="G504" s="13" t="s">
        <v>17</v>
      </c>
      <c r="H504" s="14">
        <v>4983</v>
      </c>
      <c r="I504" s="14">
        <v>4983</v>
      </c>
      <c r="J504" s="164" t="s">
        <v>2450</v>
      </c>
      <c r="K504" s="14"/>
      <c r="L504" s="14"/>
      <c r="M504" s="16"/>
      <c r="N504" s="14"/>
      <c r="O504" s="14"/>
      <c r="P504" s="17"/>
      <c r="Q504" s="18">
        <f t="shared" si="211"/>
        <v>4983</v>
      </c>
      <c r="R504" s="18">
        <f t="shared" si="216"/>
        <v>4983</v>
      </c>
      <c r="S504" s="19">
        <f t="shared" si="222"/>
        <v>1</v>
      </c>
      <c r="T504" s="19">
        <f t="shared" si="223"/>
        <v>1</v>
      </c>
      <c r="U504" s="18"/>
    </row>
    <row r="505" spans="1:21" s="6" customFormat="1" ht="15.75" customHeight="1" x14ac:dyDescent="0.3">
      <c r="A505" s="13">
        <v>502</v>
      </c>
      <c r="B505" s="39" t="s">
        <v>657</v>
      </c>
      <c r="C505" s="13" t="s">
        <v>670</v>
      </c>
      <c r="D505" s="13" t="s">
        <v>8</v>
      </c>
      <c r="E505" s="40" t="s">
        <v>665</v>
      </c>
      <c r="F505" s="41">
        <v>1</v>
      </c>
      <c r="G505" s="13" t="s">
        <v>17</v>
      </c>
      <c r="H505" s="160">
        <v>91</v>
      </c>
      <c r="I505" s="160">
        <v>110</v>
      </c>
      <c r="J505" s="162" t="s">
        <v>2451</v>
      </c>
      <c r="K505" s="14"/>
      <c r="L505" s="14"/>
      <c r="M505" s="16"/>
      <c r="N505" s="14"/>
      <c r="O505" s="14"/>
      <c r="P505" s="17"/>
      <c r="Q505" s="18">
        <f t="shared" si="211"/>
        <v>91</v>
      </c>
      <c r="R505" s="18">
        <f t="shared" si="216"/>
        <v>110</v>
      </c>
      <c r="S505" s="19">
        <f t="shared" si="222"/>
        <v>0.82727272727272727</v>
      </c>
      <c r="T505" s="19">
        <f t="shared" si="223"/>
        <v>0.82727272727272727</v>
      </c>
      <c r="U505" s="18"/>
    </row>
    <row r="506" spans="1:21" s="6" customFormat="1" ht="15.75" customHeight="1" x14ac:dyDescent="0.3">
      <c r="A506" s="13">
        <v>503</v>
      </c>
      <c r="B506" s="39" t="s">
        <v>657</v>
      </c>
      <c r="C506" s="13" t="s">
        <v>670</v>
      </c>
      <c r="D506" s="13" t="s">
        <v>8</v>
      </c>
      <c r="E506" s="40" t="s">
        <v>666</v>
      </c>
      <c r="F506" s="41">
        <v>1</v>
      </c>
      <c r="G506" s="13" t="s">
        <v>17</v>
      </c>
      <c r="H506" s="14">
        <v>45</v>
      </c>
      <c r="I506" s="14">
        <v>45</v>
      </c>
      <c r="J506" s="162" t="s">
        <v>2452</v>
      </c>
      <c r="K506" s="14"/>
      <c r="L506" s="14"/>
      <c r="M506" s="16"/>
      <c r="N506" s="14"/>
      <c r="O506" s="14"/>
      <c r="P506" s="17"/>
      <c r="Q506" s="18">
        <f t="shared" si="211"/>
        <v>45</v>
      </c>
      <c r="R506" s="18">
        <f t="shared" si="216"/>
        <v>45</v>
      </c>
      <c r="S506" s="19">
        <f t="shared" si="222"/>
        <v>1</v>
      </c>
      <c r="T506" s="19">
        <f t="shared" si="223"/>
        <v>1</v>
      </c>
      <c r="U506" s="18"/>
    </row>
    <row r="507" spans="1:21" s="6" customFormat="1" ht="15.75" customHeight="1" x14ac:dyDescent="0.3">
      <c r="A507" s="13">
        <v>504</v>
      </c>
      <c r="B507" s="39" t="s">
        <v>657</v>
      </c>
      <c r="C507" s="13" t="s">
        <v>670</v>
      </c>
      <c r="D507" s="13" t="s">
        <v>8</v>
      </c>
      <c r="E507" s="40" t="s">
        <v>667</v>
      </c>
      <c r="F507" s="41">
        <v>1</v>
      </c>
      <c r="G507" s="13" t="s">
        <v>17</v>
      </c>
      <c r="H507" s="14">
        <v>4</v>
      </c>
      <c r="I507" s="14">
        <v>4</v>
      </c>
      <c r="J507" s="162" t="s">
        <v>2453</v>
      </c>
      <c r="K507" s="14"/>
      <c r="L507" s="14"/>
      <c r="M507" s="16"/>
      <c r="N507" s="14"/>
      <c r="O507" s="14"/>
      <c r="P507" s="17"/>
      <c r="Q507" s="18">
        <f t="shared" si="211"/>
        <v>4</v>
      </c>
      <c r="R507" s="18">
        <f t="shared" si="216"/>
        <v>4</v>
      </c>
      <c r="S507" s="19">
        <f t="shared" si="222"/>
        <v>1</v>
      </c>
      <c r="T507" s="19">
        <f t="shared" si="223"/>
        <v>1</v>
      </c>
      <c r="U507" s="18"/>
    </row>
    <row r="508" spans="1:21" s="6" customFormat="1" ht="15.75" customHeight="1" x14ac:dyDescent="0.3">
      <c r="A508" s="13">
        <v>505</v>
      </c>
      <c r="B508" s="39" t="s">
        <v>657</v>
      </c>
      <c r="C508" s="13" t="s">
        <v>670</v>
      </c>
      <c r="D508" s="13" t="s">
        <v>8</v>
      </c>
      <c r="E508" s="40" t="s">
        <v>668</v>
      </c>
      <c r="F508" s="41">
        <v>1</v>
      </c>
      <c r="G508" s="13" t="s">
        <v>17</v>
      </c>
      <c r="H508" s="14">
        <v>465</v>
      </c>
      <c r="I508" s="14">
        <v>465</v>
      </c>
      <c r="J508" s="162" t="s">
        <v>2454</v>
      </c>
      <c r="K508" s="14"/>
      <c r="L508" s="14"/>
      <c r="M508" s="16"/>
      <c r="N508" s="14"/>
      <c r="O508" s="14"/>
      <c r="P508" s="17"/>
      <c r="Q508" s="18">
        <f t="shared" si="211"/>
        <v>465</v>
      </c>
      <c r="R508" s="18">
        <f t="shared" si="216"/>
        <v>465</v>
      </c>
      <c r="S508" s="19">
        <f t="shared" si="222"/>
        <v>1</v>
      </c>
      <c r="T508" s="19">
        <f t="shared" si="223"/>
        <v>1</v>
      </c>
      <c r="U508" s="18"/>
    </row>
    <row r="509" spans="1:21" s="6" customFormat="1" ht="15.75" customHeight="1" x14ac:dyDescent="0.3">
      <c r="A509" s="13">
        <v>506</v>
      </c>
      <c r="B509" s="39" t="s">
        <v>657</v>
      </c>
      <c r="C509" s="13" t="s">
        <v>670</v>
      </c>
      <c r="D509" s="13" t="s">
        <v>8</v>
      </c>
      <c r="E509" s="40" t="s">
        <v>669</v>
      </c>
      <c r="F509" s="41">
        <v>1</v>
      </c>
      <c r="G509" s="13" t="s">
        <v>17</v>
      </c>
      <c r="H509" s="160">
        <v>14</v>
      </c>
      <c r="I509" s="160">
        <v>16</v>
      </c>
      <c r="J509" s="162" t="s">
        <v>2455</v>
      </c>
      <c r="K509" s="14"/>
      <c r="L509" s="14"/>
      <c r="M509" s="16"/>
      <c r="N509" s="14"/>
      <c r="O509" s="14"/>
      <c r="P509" s="17"/>
      <c r="Q509" s="18">
        <f t="shared" si="211"/>
        <v>14</v>
      </c>
      <c r="R509" s="18">
        <f t="shared" si="216"/>
        <v>16</v>
      </c>
      <c r="S509" s="19">
        <f t="shared" si="222"/>
        <v>0.875</v>
      </c>
      <c r="T509" s="19">
        <f t="shared" si="223"/>
        <v>0.875</v>
      </c>
      <c r="U509" s="18"/>
    </row>
    <row r="510" spans="1:21" s="6" customFormat="1" ht="15.75" customHeight="1" x14ac:dyDescent="0.3">
      <c r="A510" s="13">
        <v>507</v>
      </c>
      <c r="B510" s="39" t="s">
        <v>657</v>
      </c>
      <c r="C510" s="13" t="s">
        <v>684</v>
      </c>
      <c r="D510" s="13" t="s">
        <v>8</v>
      </c>
      <c r="E510" s="40" t="s">
        <v>671</v>
      </c>
      <c r="F510" s="41">
        <v>0.9</v>
      </c>
      <c r="G510" s="13" t="s">
        <v>17</v>
      </c>
      <c r="H510" s="160">
        <v>3317</v>
      </c>
      <c r="I510" s="160">
        <v>3035</v>
      </c>
      <c r="J510" s="162" t="s">
        <v>671</v>
      </c>
      <c r="K510" s="14"/>
      <c r="L510" s="14"/>
      <c r="M510" s="16"/>
      <c r="N510" s="14"/>
      <c r="O510" s="14"/>
      <c r="P510" s="17"/>
      <c r="Q510" s="18">
        <f t="shared" si="211"/>
        <v>3317</v>
      </c>
      <c r="R510" s="18">
        <f t="shared" si="216"/>
        <v>3035</v>
      </c>
      <c r="S510" s="19">
        <f t="shared" si="222"/>
        <v>1.0929159802306425</v>
      </c>
      <c r="T510" s="19">
        <f t="shared" si="223"/>
        <v>1.2143510891451583</v>
      </c>
      <c r="U510" s="18"/>
    </row>
    <row r="511" spans="1:21" s="6" customFormat="1" ht="15.75" customHeight="1" x14ac:dyDescent="0.3">
      <c r="A511" s="13">
        <v>508</v>
      </c>
      <c r="B511" s="39" t="s">
        <v>657</v>
      </c>
      <c r="C511" s="13" t="s">
        <v>684</v>
      </c>
      <c r="D511" s="13" t="s">
        <v>8</v>
      </c>
      <c r="E511" s="40" t="s">
        <v>672</v>
      </c>
      <c r="F511" s="41">
        <v>0.9</v>
      </c>
      <c r="G511" s="13" t="s">
        <v>17</v>
      </c>
      <c r="H511" s="160">
        <v>263</v>
      </c>
      <c r="I511" s="160">
        <v>117</v>
      </c>
      <c r="J511" s="162" t="s">
        <v>2456</v>
      </c>
      <c r="K511" s="14"/>
      <c r="L511" s="14"/>
      <c r="M511" s="16"/>
      <c r="N511" s="14"/>
      <c r="O511" s="14"/>
      <c r="P511" s="17"/>
      <c r="Q511" s="18">
        <f t="shared" si="211"/>
        <v>263</v>
      </c>
      <c r="R511" s="18">
        <f t="shared" si="216"/>
        <v>117</v>
      </c>
      <c r="S511" s="19">
        <f t="shared" si="222"/>
        <v>2.2478632478632479</v>
      </c>
      <c r="T511" s="19">
        <f t="shared" si="223"/>
        <v>2.4976258309591644</v>
      </c>
      <c r="U511" s="18"/>
    </row>
    <row r="512" spans="1:21" s="6" customFormat="1" ht="15.75" customHeight="1" x14ac:dyDescent="0.3">
      <c r="A512" s="13">
        <v>509</v>
      </c>
      <c r="B512" s="39" t="s">
        <v>657</v>
      </c>
      <c r="C512" s="13" t="s">
        <v>684</v>
      </c>
      <c r="D512" s="13" t="s">
        <v>8</v>
      </c>
      <c r="E512" s="40" t="s">
        <v>673</v>
      </c>
      <c r="F512" s="41">
        <v>0.9</v>
      </c>
      <c r="G512" s="13" t="s">
        <v>17</v>
      </c>
      <c r="H512" s="160">
        <v>285</v>
      </c>
      <c r="I512" s="160">
        <v>293</v>
      </c>
      <c r="J512" s="162" t="s">
        <v>2457</v>
      </c>
      <c r="K512" s="14"/>
      <c r="L512" s="14"/>
      <c r="M512" s="16"/>
      <c r="N512" s="14"/>
      <c r="O512" s="14"/>
      <c r="P512" s="17"/>
      <c r="Q512" s="18">
        <f t="shared" si="211"/>
        <v>285</v>
      </c>
      <c r="R512" s="18">
        <f t="shared" si="216"/>
        <v>293</v>
      </c>
      <c r="S512" s="19">
        <f t="shared" si="222"/>
        <v>0.97269624573378843</v>
      </c>
      <c r="T512" s="19">
        <f t="shared" si="223"/>
        <v>1.0807736063708759</v>
      </c>
      <c r="U512" s="18"/>
    </row>
    <row r="513" spans="1:21" s="6" customFormat="1" ht="15.75" customHeight="1" x14ac:dyDescent="0.3">
      <c r="A513" s="13">
        <v>510</v>
      </c>
      <c r="B513" s="39" t="s">
        <v>657</v>
      </c>
      <c r="C513" s="13" t="s">
        <v>684</v>
      </c>
      <c r="D513" s="13" t="s">
        <v>8</v>
      </c>
      <c r="E513" s="40" t="s">
        <v>660</v>
      </c>
      <c r="F513" s="41">
        <v>0.9</v>
      </c>
      <c r="G513" s="13" t="s">
        <v>17</v>
      </c>
      <c r="H513" s="14">
        <v>61</v>
      </c>
      <c r="I513" s="14">
        <v>61</v>
      </c>
      <c r="J513" s="162" t="s">
        <v>2446</v>
      </c>
      <c r="K513" s="14"/>
      <c r="L513" s="14"/>
      <c r="M513" s="16"/>
      <c r="N513" s="14"/>
      <c r="O513" s="14"/>
      <c r="P513" s="17"/>
      <c r="Q513" s="18">
        <f t="shared" si="211"/>
        <v>61</v>
      </c>
      <c r="R513" s="18">
        <f t="shared" si="216"/>
        <v>61</v>
      </c>
      <c r="S513" s="19">
        <f t="shared" si="222"/>
        <v>1</v>
      </c>
      <c r="T513" s="19">
        <f t="shared" si="223"/>
        <v>1.1111111111111112</v>
      </c>
      <c r="U513" s="18"/>
    </row>
    <row r="514" spans="1:21" s="6" customFormat="1" ht="15.75" customHeight="1" x14ac:dyDescent="0.3">
      <c r="A514" s="13">
        <v>511</v>
      </c>
      <c r="B514" s="39" t="s">
        <v>657</v>
      </c>
      <c r="C514" s="13" t="s">
        <v>684</v>
      </c>
      <c r="D514" s="13" t="s">
        <v>8</v>
      </c>
      <c r="E514" s="40" t="s">
        <v>674</v>
      </c>
      <c r="F514" s="41">
        <v>0.9</v>
      </c>
      <c r="G514" s="13" t="s">
        <v>17</v>
      </c>
      <c r="H514" s="14">
        <v>33</v>
      </c>
      <c r="I514" s="14">
        <v>33</v>
      </c>
      <c r="J514" s="162" t="s">
        <v>2458</v>
      </c>
      <c r="K514" s="14"/>
      <c r="L514" s="14"/>
      <c r="M514" s="16"/>
      <c r="N514" s="14"/>
      <c r="O514" s="14"/>
      <c r="P514" s="17"/>
      <c r="Q514" s="18">
        <f t="shared" si="211"/>
        <v>33</v>
      </c>
      <c r="R514" s="18">
        <f t="shared" si="216"/>
        <v>33</v>
      </c>
      <c r="S514" s="19">
        <f t="shared" si="222"/>
        <v>1</v>
      </c>
      <c r="T514" s="19">
        <f t="shared" si="223"/>
        <v>1.1111111111111112</v>
      </c>
      <c r="U514" s="18"/>
    </row>
    <row r="515" spans="1:21" s="6" customFormat="1" ht="15.75" customHeight="1" x14ac:dyDescent="0.3">
      <c r="A515" s="13">
        <v>512</v>
      </c>
      <c r="B515" s="39" t="s">
        <v>657</v>
      </c>
      <c r="C515" s="13" t="s">
        <v>684</v>
      </c>
      <c r="D515" s="13" t="s">
        <v>8</v>
      </c>
      <c r="E515" s="40" t="s">
        <v>675</v>
      </c>
      <c r="F515" s="41">
        <v>0.9</v>
      </c>
      <c r="G515" s="13" t="s">
        <v>17</v>
      </c>
      <c r="H515" s="160">
        <v>0</v>
      </c>
      <c r="I515" s="160">
        <v>1</v>
      </c>
      <c r="J515" s="162" t="s">
        <v>2433</v>
      </c>
      <c r="K515" s="14"/>
      <c r="L515" s="14"/>
      <c r="M515" s="16"/>
      <c r="N515" s="14"/>
      <c r="O515" s="14"/>
      <c r="P515" s="17"/>
      <c r="Q515" s="18">
        <f t="shared" si="211"/>
        <v>0</v>
      </c>
      <c r="R515" s="18">
        <f t="shared" si="216"/>
        <v>1</v>
      </c>
      <c r="S515" s="19">
        <f t="shared" si="222"/>
        <v>0</v>
      </c>
      <c r="T515" s="19">
        <f t="shared" si="223"/>
        <v>0</v>
      </c>
      <c r="U515" s="18"/>
    </row>
    <row r="516" spans="1:21" s="6" customFormat="1" ht="15.75" customHeight="1" x14ac:dyDescent="0.3">
      <c r="A516" s="13">
        <v>513</v>
      </c>
      <c r="B516" s="39" t="s">
        <v>657</v>
      </c>
      <c r="C516" s="13" t="s">
        <v>684</v>
      </c>
      <c r="D516" s="13" t="s">
        <v>8</v>
      </c>
      <c r="E516" s="40" t="s">
        <v>676</v>
      </c>
      <c r="F516" s="41">
        <v>0.9</v>
      </c>
      <c r="G516" s="13" t="s">
        <v>17</v>
      </c>
      <c r="H516" s="14">
        <v>2</v>
      </c>
      <c r="I516" s="14">
        <v>2</v>
      </c>
      <c r="J516" s="162" t="s">
        <v>2459</v>
      </c>
      <c r="K516" s="14"/>
      <c r="L516" s="14"/>
      <c r="M516" s="16"/>
      <c r="N516" s="14"/>
      <c r="O516" s="14"/>
      <c r="P516" s="17"/>
      <c r="Q516" s="18">
        <f t="shared" si="211"/>
        <v>2</v>
      </c>
      <c r="R516" s="18">
        <f t="shared" si="216"/>
        <v>2</v>
      </c>
      <c r="S516" s="19">
        <f t="shared" si="222"/>
        <v>1</v>
      </c>
      <c r="T516" s="19">
        <f t="shared" si="223"/>
        <v>1.1111111111111112</v>
      </c>
      <c r="U516" s="18"/>
    </row>
    <row r="517" spans="1:21" s="6" customFormat="1" ht="15.75" customHeight="1" x14ac:dyDescent="0.3">
      <c r="A517" s="13">
        <v>514</v>
      </c>
      <c r="B517" s="39" t="s">
        <v>657</v>
      </c>
      <c r="C517" s="13" t="s">
        <v>684</v>
      </c>
      <c r="D517" s="13" t="s">
        <v>8</v>
      </c>
      <c r="E517" s="40" t="s">
        <v>677</v>
      </c>
      <c r="F517" s="41">
        <v>0.9</v>
      </c>
      <c r="G517" s="13" t="s">
        <v>17</v>
      </c>
      <c r="H517" s="14">
        <v>11</v>
      </c>
      <c r="I517" s="14">
        <v>11</v>
      </c>
      <c r="J517" s="162" t="s">
        <v>2460</v>
      </c>
      <c r="K517" s="14"/>
      <c r="L517" s="14"/>
      <c r="M517" s="16"/>
      <c r="N517" s="14"/>
      <c r="O517" s="14"/>
      <c r="P517" s="17"/>
      <c r="Q517" s="18">
        <f t="shared" si="211"/>
        <v>11</v>
      </c>
      <c r="R517" s="18">
        <f t="shared" si="216"/>
        <v>11</v>
      </c>
      <c r="S517" s="19">
        <f t="shared" si="222"/>
        <v>1</v>
      </c>
      <c r="T517" s="19">
        <f t="shared" si="223"/>
        <v>1.1111111111111112</v>
      </c>
      <c r="U517" s="18"/>
    </row>
    <row r="518" spans="1:21" s="6" customFormat="1" ht="15.75" customHeight="1" x14ac:dyDescent="0.3">
      <c r="A518" s="13">
        <v>515</v>
      </c>
      <c r="B518" s="39" t="s">
        <v>657</v>
      </c>
      <c r="C518" s="13" t="s">
        <v>684</v>
      </c>
      <c r="D518" s="13" t="s">
        <v>8</v>
      </c>
      <c r="E518" s="40" t="s">
        <v>678</v>
      </c>
      <c r="F518" s="41">
        <v>0.9</v>
      </c>
      <c r="G518" s="13" t="s">
        <v>17</v>
      </c>
      <c r="H518" s="14">
        <v>14014</v>
      </c>
      <c r="I518" s="14">
        <v>14014</v>
      </c>
      <c r="J518" s="162" t="s">
        <v>2461</v>
      </c>
      <c r="K518" s="14"/>
      <c r="L518" s="14"/>
      <c r="M518" s="16"/>
      <c r="N518" s="14"/>
      <c r="O518" s="14"/>
      <c r="P518" s="17"/>
      <c r="Q518" s="18">
        <f t="shared" si="211"/>
        <v>14014</v>
      </c>
      <c r="R518" s="18">
        <f t="shared" si="216"/>
        <v>14014</v>
      </c>
      <c r="S518" s="19">
        <f t="shared" si="222"/>
        <v>1</v>
      </c>
      <c r="T518" s="19">
        <f t="shared" si="223"/>
        <v>1.1111111111111112</v>
      </c>
      <c r="U518" s="18"/>
    </row>
    <row r="519" spans="1:21" s="6" customFormat="1" x14ac:dyDescent="0.3">
      <c r="A519" s="13">
        <v>516</v>
      </c>
      <c r="B519" s="39" t="s">
        <v>657</v>
      </c>
      <c r="C519" s="13" t="s">
        <v>684</v>
      </c>
      <c r="D519" s="13" t="s">
        <v>8</v>
      </c>
      <c r="E519" s="40" t="s">
        <v>679</v>
      </c>
      <c r="F519" s="41">
        <v>0.9</v>
      </c>
      <c r="G519" s="13" t="s">
        <v>17</v>
      </c>
      <c r="H519" s="14">
        <v>0</v>
      </c>
      <c r="I519" s="14">
        <v>0</v>
      </c>
      <c r="J519" s="168" t="s">
        <v>2433</v>
      </c>
      <c r="K519" s="14"/>
      <c r="L519" s="14"/>
      <c r="M519" s="16"/>
      <c r="N519" s="14"/>
      <c r="O519" s="14"/>
      <c r="P519" s="17"/>
      <c r="Q519" s="18">
        <f t="shared" si="211"/>
        <v>0</v>
      </c>
      <c r="R519" s="18">
        <f t="shared" si="216"/>
        <v>0</v>
      </c>
      <c r="S519" s="19" t="e">
        <f t="shared" si="222"/>
        <v>#DIV/0!</v>
      </c>
      <c r="T519" s="19" t="e">
        <f t="shared" si="223"/>
        <v>#DIV/0!</v>
      </c>
      <c r="U519" s="18"/>
    </row>
    <row r="520" spans="1:21" s="6" customFormat="1" ht="15.75" customHeight="1" x14ac:dyDescent="0.3">
      <c r="A520" s="13">
        <v>517</v>
      </c>
      <c r="B520" s="39" t="s">
        <v>657</v>
      </c>
      <c r="C520" s="13" t="s">
        <v>684</v>
      </c>
      <c r="D520" s="13" t="s">
        <v>8</v>
      </c>
      <c r="E520" s="40" t="s">
        <v>680</v>
      </c>
      <c r="F520" s="41">
        <v>0.9</v>
      </c>
      <c r="G520" s="13" t="s">
        <v>17</v>
      </c>
      <c r="H520" s="14">
        <v>14989</v>
      </c>
      <c r="I520" s="14">
        <v>14989</v>
      </c>
      <c r="J520" s="162" t="s">
        <v>2462</v>
      </c>
      <c r="K520" s="14"/>
      <c r="L520" s="14"/>
      <c r="M520" s="16"/>
      <c r="N520" s="14"/>
      <c r="O520" s="14"/>
      <c r="P520" s="17"/>
      <c r="Q520" s="18">
        <f t="shared" si="211"/>
        <v>14989</v>
      </c>
      <c r="R520" s="18">
        <f t="shared" si="216"/>
        <v>14989</v>
      </c>
      <c r="S520" s="19">
        <f t="shared" si="222"/>
        <v>1</v>
      </c>
      <c r="T520" s="19">
        <f t="shared" si="223"/>
        <v>1.1111111111111112</v>
      </c>
      <c r="U520" s="18"/>
    </row>
    <row r="521" spans="1:21" s="6" customFormat="1" ht="15.75" customHeight="1" x14ac:dyDescent="0.3">
      <c r="A521" s="13">
        <v>518</v>
      </c>
      <c r="B521" s="39" t="s">
        <v>657</v>
      </c>
      <c r="C521" s="13" t="s">
        <v>684</v>
      </c>
      <c r="D521" s="13" t="s">
        <v>8</v>
      </c>
      <c r="E521" s="40" t="s">
        <v>681</v>
      </c>
      <c r="F521" s="41">
        <v>0.9</v>
      </c>
      <c r="G521" s="13" t="s">
        <v>17</v>
      </c>
      <c r="H521" s="14">
        <v>276</v>
      </c>
      <c r="I521" s="14">
        <v>276</v>
      </c>
      <c r="J521" s="162" t="s">
        <v>2463</v>
      </c>
      <c r="K521" s="14"/>
      <c r="L521" s="14"/>
      <c r="M521" s="16"/>
      <c r="N521" s="14"/>
      <c r="O521" s="14"/>
      <c r="P521" s="17"/>
      <c r="Q521" s="18">
        <f t="shared" si="211"/>
        <v>276</v>
      </c>
      <c r="R521" s="18">
        <f t="shared" si="216"/>
        <v>276</v>
      </c>
      <c r="S521" s="19">
        <f t="shared" si="222"/>
        <v>1</v>
      </c>
      <c r="T521" s="19">
        <f t="shared" si="223"/>
        <v>1.1111111111111112</v>
      </c>
      <c r="U521" s="18"/>
    </row>
    <row r="522" spans="1:21" s="6" customFormat="1" ht="15.75" customHeight="1" x14ac:dyDescent="0.3">
      <c r="A522" s="13">
        <v>519</v>
      </c>
      <c r="B522" s="39" t="s">
        <v>657</v>
      </c>
      <c r="C522" s="13" t="s">
        <v>684</v>
      </c>
      <c r="D522" s="13" t="s">
        <v>8</v>
      </c>
      <c r="E522" s="40" t="s">
        <v>682</v>
      </c>
      <c r="F522" s="41">
        <v>1</v>
      </c>
      <c r="G522" s="13" t="s">
        <v>17</v>
      </c>
      <c r="H522" s="14">
        <v>32455</v>
      </c>
      <c r="I522" s="14">
        <v>32455</v>
      </c>
      <c r="J522" s="162" t="s">
        <v>682</v>
      </c>
      <c r="K522" s="14"/>
      <c r="L522" s="14"/>
      <c r="M522" s="16"/>
      <c r="N522" s="14"/>
      <c r="O522" s="14"/>
      <c r="P522" s="17"/>
      <c r="Q522" s="18">
        <f t="shared" si="211"/>
        <v>32455</v>
      </c>
      <c r="R522" s="18">
        <f t="shared" si="216"/>
        <v>32455</v>
      </c>
      <c r="S522" s="19">
        <f t="shared" si="222"/>
        <v>1</v>
      </c>
      <c r="T522" s="19">
        <f t="shared" si="223"/>
        <v>1</v>
      </c>
      <c r="U522" s="18"/>
    </row>
    <row r="523" spans="1:21" s="6" customFormat="1" ht="15.75" customHeight="1" x14ac:dyDescent="0.3">
      <c r="A523" s="13">
        <v>520</v>
      </c>
      <c r="B523" s="39" t="s">
        <v>657</v>
      </c>
      <c r="C523" s="13" t="s">
        <v>684</v>
      </c>
      <c r="D523" s="13" t="s">
        <v>8</v>
      </c>
      <c r="E523" s="40" t="s">
        <v>683</v>
      </c>
      <c r="F523" s="41">
        <v>0.9</v>
      </c>
      <c r="G523" s="13" t="s">
        <v>17</v>
      </c>
      <c r="H523" s="14">
        <v>12</v>
      </c>
      <c r="I523" s="14">
        <v>12</v>
      </c>
      <c r="J523" s="162" t="s">
        <v>2464</v>
      </c>
      <c r="K523" s="14"/>
      <c r="L523" s="14"/>
      <c r="M523" s="16"/>
      <c r="N523" s="14"/>
      <c r="O523" s="14"/>
      <c r="P523" s="17"/>
      <c r="Q523" s="18">
        <f t="shared" si="211"/>
        <v>12</v>
      </c>
      <c r="R523" s="18">
        <f t="shared" si="216"/>
        <v>12</v>
      </c>
      <c r="S523" s="19">
        <f t="shared" si="222"/>
        <v>1</v>
      </c>
      <c r="T523" s="19">
        <f t="shared" si="223"/>
        <v>1.1111111111111112</v>
      </c>
      <c r="U523" s="18"/>
    </row>
    <row r="524" spans="1:21" s="6" customFormat="1" ht="15.75" customHeight="1" x14ac:dyDescent="0.3">
      <c r="A524" s="13">
        <v>521</v>
      </c>
      <c r="B524" s="39" t="s">
        <v>657</v>
      </c>
      <c r="C524" s="13" t="s">
        <v>691</v>
      </c>
      <c r="D524" s="13" t="s">
        <v>8</v>
      </c>
      <c r="E524" s="40" t="s">
        <v>685</v>
      </c>
      <c r="F524" s="13">
        <v>1000</v>
      </c>
      <c r="G524" s="13" t="s">
        <v>302</v>
      </c>
      <c r="H524" s="14">
        <v>0</v>
      </c>
      <c r="I524" s="20">
        <v>100</v>
      </c>
      <c r="J524" s="162" t="s">
        <v>2433</v>
      </c>
      <c r="K524" s="14"/>
      <c r="L524" s="20">
        <v>100</v>
      </c>
      <c r="M524" s="16"/>
      <c r="N524" s="14"/>
      <c r="O524" s="20">
        <v>100</v>
      </c>
      <c r="P524" s="17"/>
      <c r="Q524" s="18">
        <f t="shared" si="211"/>
        <v>0</v>
      </c>
      <c r="R524" s="18">
        <f t="shared" si="216"/>
        <v>300</v>
      </c>
      <c r="S524" s="21">
        <f t="shared" si="222"/>
        <v>0</v>
      </c>
      <c r="T524" s="19">
        <f t="shared" ref="T524:T535" si="224">+Q524/F524</f>
        <v>0</v>
      </c>
      <c r="U524" s="18"/>
    </row>
    <row r="525" spans="1:21" s="6" customFormat="1" ht="15.75" customHeight="1" x14ac:dyDescent="0.3">
      <c r="A525" s="13">
        <v>522</v>
      </c>
      <c r="B525" s="39" t="s">
        <v>657</v>
      </c>
      <c r="C525" s="13" t="s">
        <v>691</v>
      </c>
      <c r="D525" s="13" t="s">
        <v>8</v>
      </c>
      <c r="E525" s="40" t="s">
        <v>686</v>
      </c>
      <c r="F525" s="13">
        <v>1000</v>
      </c>
      <c r="G525" s="13" t="s">
        <v>302</v>
      </c>
      <c r="H525" s="14">
        <v>0</v>
      </c>
      <c r="I525" s="20">
        <v>100</v>
      </c>
      <c r="J525" s="162" t="s">
        <v>2433</v>
      </c>
      <c r="K525" s="14"/>
      <c r="L525" s="20">
        <v>100</v>
      </c>
      <c r="M525" s="16"/>
      <c r="N525" s="14"/>
      <c r="O525" s="20">
        <v>100</v>
      </c>
      <c r="P525" s="17"/>
      <c r="Q525" s="18">
        <f t="shared" ref="Q525:Q529" si="225">+H525+K525+N525</f>
        <v>0</v>
      </c>
      <c r="R525" s="18">
        <f t="shared" si="216"/>
        <v>300</v>
      </c>
      <c r="S525" s="21">
        <f t="shared" si="222"/>
        <v>0</v>
      </c>
      <c r="T525" s="19">
        <f t="shared" si="224"/>
        <v>0</v>
      </c>
      <c r="U525" s="18"/>
    </row>
    <row r="526" spans="1:21" s="6" customFormat="1" ht="15.75" customHeight="1" x14ac:dyDescent="0.3">
      <c r="A526" s="13">
        <v>523</v>
      </c>
      <c r="B526" s="39" t="s">
        <v>657</v>
      </c>
      <c r="C526" s="13" t="s">
        <v>691</v>
      </c>
      <c r="D526" s="13" t="s">
        <v>8</v>
      </c>
      <c r="E526" s="40" t="s">
        <v>687</v>
      </c>
      <c r="F526" s="13">
        <v>200</v>
      </c>
      <c r="G526" s="13" t="s">
        <v>212</v>
      </c>
      <c r="H526" s="14">
        <v>0</v>
      </c>
      <c r="I526" s="20">
        <v>20</v>
      </c>
      <c r="J526" s="162" t="s">
        <v>2433</v>
      </c>
      <c r="K526" s="14"/>
      <c r="L526" s="20">
        <v>20</v>
      </c>
      <c r="M526" s="16"/>
      <c r="N526" s="14"/>
      <c r="O526" s="20">
        <v>20</v>
      </c>
      <c r="P526" s="17"/>
      <c r="Q526" s="18">
        <f t="shared" si="225"/>
        <v>0</v>
      </c>
      <c r="R526" s="18">
        <f t="shared" si="216"/>
        <v>60</v>
      </c>
      <c r="S526" s="21">
        <f t="shared" si="222"/>
        <v>0</v>
      </c>
      <c r="T526" s="19">
        <f t="shared" si="224"/>
        <v>0</v>
      </c>
      <c r="U526" s="18"/>
    </row>
    <row r="527" spans="1:21" s="6" customFormat="1" ht="15.75" customHeight="1" x14ac:dyDescent="0.3">
      <c r="A527" s="13">
        <v>524</v>
      </c>
      <c r="B527" s="39" t="s">
        <v>657</v>
      </c>
      <c r="C527" s="13" t="s">
        <v>691</v>
      </c>
      <c r="D527" s="13" t="s">
        <v>8</v>
      </c>
      <c r="E527" s="40" t="s">
        <v>688</v>
      </c>
      <c r="F527" s="13">
        <v>1000</v>
      </c>
      <c r="G527" s="13" t="s">
        <v>302</v>
      </c>
      <c r="H527" s="14">
        <v>0</v>
      </c>
      <c r="I527" s="20">
        <v>100</v>
      </c>
      <c r="J527" s="162" t="s">
        <v>2433</v>
      </c>
      <c r="K527" s="14"/>
      <c r="L527" s="20">
        <v>100</v>
      </c>
      <c r="M527" s="16"/>
      <c r="N527" s="14"/>
      <c r="O527" s="20">
        <v>100</v>
      </c>
      <c r="P527" s="17"/>
      <c r="Q527" s="18">
        <f t="shared" si="225"/>
        <v>0</v>
      </c>
      <c r="R527" s="18">
        <f t="shared" si="216"/>
        <v>300</v>
      </c>
      <c r="S527" s="21">
        <f t="shared" si="222"/>
        <v>0</v>
      </c>
      <c r="T527" s="19">
        <f t="shared" si="224"/>
        <v>0</v>
      </c>
      <c r="U527" s="18"/>
    </row>
    <row r="528" spans="1:21" s="6" customFormat="1" ht="15.75" customHeight="1" x14ac:dyDescent="0.3">
      <c r="A528" s="13">
        <v>525</v>
      </c>
      <c r="B528" s="39" t="s">
        <v>657</v>
      </c>
      <c r="C528" s="13" t="s">
        <v>691</v>
      </c>
      <c r="D528" s="13" t="s">
        <v>8</v>
      </c>
      <c r="E528" s="40" t="s">
        <v>689</v>
      </c>
      <c r="F528" s="13">
        <v>1000</v>
      </c>
      <c r="G528" s="13" t="s">
        <v>302</v>
      </c>
      <c r="H528" s="14">
        <v>0</v>
      </c>
      <c r="I528" s="20">
        <v>100</v>
      </c>
      <c r="J528" s="162" t="s">
        <v>2433</v>
      </c>
      <c r="K528" s="14"/>
      <c r="L528" s="20">
        <v>100</v>
      </c>
      <c r="M528" s="16"/>
      <c r="N528" s="14"/>
      <c r="O528" s="20">
        <v>100</v>
      </c>
      <c r="P528" s="17"/>
      <c r="Q528" s="18">
        <f t="shared" si="225"/>
        <v>0</v>
      </c>
      <c r="R528" s="18">
        <f t="shared" si="216"/>
        <v>300</v>
      </c>
      <c r="S528" s="21">
        <f t="shared" si="222"/>
        <v>0</v>
      </c>
      <c r="T528" s="19">
        <f t="shared" si="224"/>
        <v>0</v>
      </c>
      <c r="U528" s="18"/>
    </row>
    <row r="529" spans="1:21" s="6" customFormat="1" x14ac:dyDescent="0.3">
      <c r="A529" s="13">
        <v>526</v>
      </c>
      <c r="B529" s="39" t="s">
        <v>657</v>
      </c>
      <c r="C529" s="13" t="s">
        <v>691</v>
      </c>
      <c r="D529" s="13" t="s">
        <v>8</v>
      </c>
      <c r="E529" s="40" t="s">
        <v>690</v>
      </c>
      <c r="F529" s="13">
        <v>6</v>
      </c>
      <c r="G529" s="13" t="s">
        <v>302</v>
      </c>
      <c r="H529" s="20">
        <v>0</v>
      </c>
      <c r="I529" s="20">
        <v>0</v>
      </c>
      <c r="J529" s="163" t="s">
        <v>2384</v>
      </c>
      <c r="K529" s="14"/>
      <c r="L529" s="20">
        <v>1</v>
      </c>
      <c r="M529" s="16"/>
      <c r="N529" s="20">
        <v>0</v>
      </c>
      <c r="O529" s="20">
        <v>0</v>
      </c>
      <c r="P529" s="17" t="s">
        <v>2384</v>
      </c>
      <c r="Q529" s="18">
        <f t="shared" si="225"/>
        <v>0</v>
      </c>
      <c r="R529" s="18">
        <f t="shared" si="216"/>
        <v>1</v>
      </c>
      <c r="S529" s="21">
        <f t="shared" si="222"/>
        <v>0</v>
      </c>
      <c r="T529" s="19">
        <f t="shared" si="224"/>
        <v>0</v>
      </c>
      <c r="U529" s="18"/>
    </row>
    <row r="530" spans="1:21" s="6" customFormat="1" x14ac:dyDescent="0.3">
      <c r="A530" s="13">
        <v>527</v>
      </c>
      <c r="B530" s="39" t="s">
        <v>657</v>
      </c>
      <c r="C530" s="13" t="s">
        <v>697</v>
      </c>
      <c r="D530" s="13" t="s">
        <v>8</v>
      </c>
      <c r="E530" s="40" t="s">
        <v>692</v>
      </c>
      <c r="F530" s="13">
        <v>37</v>
      </c>
      <c r="G530" s="13" t="s">
        <v>476</v>
      </c>
      <c r="H530" s="20">
        <v>0</v>
      </c>
      <c r="I530" s="20">
        <v>0</v>
      </c>
      <c r="J530" s="163" t="s">
        <v>2384</v>
      </c>
      <c r="K530" s="14"/>
      <c r="L530" s="20">
        <v>3</v>
      </c>
      <c r="M530" s="16"/>
      <c r="N530" s="14"/>
      <c r="O530" s="20">
        <v>3</v>
      </c>
      <c r="P530" s="17"/>
      <c r="Q530" s="18">
        <f t="shared" ref="Q530:Q593" si="226">+H530+K530+N530</f>
        <v>0</v>
      </c>
      <c r="R530" s="18">
        <f t="shared" ref="R530:R593" si="227">+I530+L530+O530</f>
        <v>6</v>
      </c>
      <c r="S530" s="21">
        <f t="shared" si="222"/>
        <v>0</v>
      </c>
      <c r="T530" s="19">
        <f t="shared" si="224"/>
        <v>0</v>
      </c>
      <c r="U530" s="18"/>
    </row>
    <row r="531" spans="1:21" s="6" customFormat="1" ht="15.75" customHeight="1" x14ac:dyDescent="0.3">
      <c r="A531" s="13">
        <v>528</v>
      </c>
      <c r="B531" s="39" t="s">
        <v>657</v>
      </c>
      <c r="C531" s="13" t="s">
        <v>697</v>
      </c>
      <c r="D531" s="13" t="s">
        <v>8</v>
      </c>
      <c r="E531" s="40" t="s">
        <v>693</v>
      </c>
      <c r="F531" s="13">
        <v>120</v>
      </c>
      <c r="G531" s="13" t="s">
        <v>94</v>
      </c>
      <c r="H531" s="14">
        <v>0</v>
      </c>
      <c r="I531" s="20">
        <v>10</v>
      </c>
      <c r="J531" s="162" t="s">
        <v>2433</v>
      </c>
      <c r="K531" s="14"/>
      <c r="L531" s="20">
        <v>10</v>
      </c>
      <c r="M531" s="16"/>
      <c r="N531" s="14"/>
      <c r="O531" s="20">
        <v>10</v>
      </c>
      <c r="P531" s="17"/>
      <c r="Q531" s="18">
        <f t="shared" si="226"/>
        <v>0</v>
      </c>
      <c r="R531" s="18">
        <f t="shared" si="227"/>
        <v>30</v>
      </c>
      <c r="S531" s="21">
        <f t="shared" si="222"/>
        <v>0</v>
      </c>
      <c r="T531" s="19">
        <f t="shared" si="224"/>
        <v>0</v>
      </c>
      <c r="U531" s="18"/>
    </row>
    <row r="532" spans="1:21" s="6" customFormat="1" x14ac:dyDescent="0.3">
      <c r="A532" s="13">
        <v>529</v>
      </c>
      <c r="B532" s="39" t="s">
        <v>657</v>
      </c>
      <c r="C532" s="13" t="s">
        <v>697</v>
      </c>
      <c r="D532" s="13" t="s">
        <v>8</v>
      </c>
      <c r="E532" s="40" t="s">
        <v>694</v>
      </c>
      <c r="F532" s="13">
        <v>6</v>
      </c>
      <c r="G532" s="13" t="s">
        <v>18</v>
      </c>
      <c r="H532" s="20">
        <v>0</v>
      </c>
      <c r="I532" s="20">
        <v>0</v>
      </c>
      <c r="J532" s="163" t="s">
        <v>2384</v>
      </c>
      <c r="K532" s="20">
        <v>0</v>
      </c>
      <c r="L532" s="20">
        <v>0</v>
      </c>
      <c r="M532" s="16" t="s">
        <v>2384</v>
      </c>
      <c r="N532" s="14"/>
      <c r="O532" s="20">
        <v>2</v>
      </c>
      <c r="P532" s="17"/>
      <c r="Q532" s="18">
        <f t="shared" si="226"/>
        <v>0</v>
      </c>
      <c r="R532" s="18">
        <f t="shared" si="227"/>
        <v>2</v>
      </c>
      <c r="S532" s="21">
        <f t="shared" si="222"/>
        <v>0</v>
      </c>
      <c r="T532" s="19">
        <f t="shared" si="224"/>
        <v>0</v>
      </c>
      <c r="U532" s="18"/>
    </row>
    <row r="533" spans="1:21" s="6" customFormat="1" x14ac:dyDescent="0.3">
      <c r="A533" s="13">
        <v>530</v>
      </c>
      <c r="B533" s="39" t="s">
        <v>657</v>
      </c>
      <c r="C533" s="13" t="s">
        <v>697</v>
      </c>
      <c r="D533" s="13" t="s">
        <v>8</v>
      </c>
      <c r="E533" s="40" t="s">
        <v>695</v>
      </c>
      <c r="F533" s="13">
        <v>6</v>
      </c>
      <c r="G533" s="13" t="s">
        <v>698</v>
      </c>
      <c r="H533" s="20">
        <v>0</v>
      </c>
      <c r="I533" s="20">
        <v>0</v>
      </c>
      <c r="J533" s="163" t="s">
        <v>2384</v>
      </c>
      <c r="K533" s="14"/>
      <c r="L533" s="20">
        <v>1</v>
      </c>
      <c r="M533" s="16"/>
      <c r="N533" s="20">
        <v>0</v>
      </c>
      <c r="O533" s="20">
        <v>0</v>
      </c>
      <c r="P533" s="17" t="s">
        <v>2384</v>
      </c>
      <c r="Q533" s="18">
        <f t="shared" si="226"/>
        <v>0</v>
      </c>
      <c r="R533" s="18">
        <f t="shared" si="227"/>
        <v>1</v>
      </c>
      <c r="S533" s="21">
        <f t="shared" si="222"/>
        <v>0</v>
      </c>
      <c r="T533" s="19">
        <f t="shared" si="224"/>
        <v>0</v>
      </c>
      <c r="U533" s="18"/>
    </row>
    <row r="534" spans="1:21" s="6" customFormat="1" x14ac:dyDescent="0.3">
      <c r="A534" s="13">
        <v>531</v>
      </c>
      <c r="B534" s="39" t="s">
        <v>657</v>
      </c>
      <c r="C534" s="13" t="s">
        <v>697</v>
      </c>
      <c r="D534" s="13" t="s">
        <v>8</v>
      </c>
      <c r="E534" s="40" t="s">
        <v>696</v>
      </c>
      <c r="F534" s="13">
        <v>7</v>
      </c>
      <c r="G534" s="13" t="s">
        <v>699</v>
      </c>
      <c r="H534" s="20">
        <v>0</v>
      </c>
      <c r="I534" s="20">
        <v>0</v>
      </c>
      <c r="J534" s="163" t="s">
        <v>2384</v>
      </c>
      <c r="K534" s="14"/>
      <c r="L534" s="20">
        <v>1</v>
      </c>
      <c r="M534" s="16"/>
      <c r="N534" s="14"/>
      <c r="O534" s="20">
        <v>1</v>
      </c>
      <c r="P534" s="17"/>
      <c r="Q534" s="18">
        <f t="shared" si="226"/>
        <v>0</v>
      </c>
      <c r="R534" s="18">
        <f t="shared" si="227"/>
        <v>2</v>
      </c>
      <c r="S534" s="21">
        <f t="shared" si="222"/>
        <v>0</v>
      </c>
      <c r="T534" s="19">
        <f t="shared" si="224"/>
        <v>0</v>
      </c>
      <c r="U534" s="18"/>
    </row>
    <row r="535" spans="1:21" s="6" customFormat="1" ht="15.75" customHeight="1" x14ac:dyDescent="0.3">
      <c r="A535" s="13">
        <v>532</v>
      </c>
      <c r="B535" s="39" t="s">
        <v>657</v>
      </c>
      <c r="C535" s="13" t="s">
        <v>34</v>
      </c>
      <c r="D535" s="13" t="s">
        <v>8</v>
      </c>
      <c r="E535" s="40" t="s">
        <v>700</v>
      </c>
      <c r="F535" s="13">
        <v>12</v>
      </c>
      <c r="G535" s="13" t="s">
        <v>45</v>
      </c>
      <c r="H535" s="14">
        <v>1</v>
      </c>
      <c r="I535" s="20">
        <v>1</v>
      </c>
      <c r="J535" s="162" t="s">
        <v>2465</v>
      </c>
      <c r="K535" s="14"/>
      <c r="L535" s="20">
        <v>1</v>
      </c>
      <c r="M535" s="16"/>
      <c r="N535" s="14"/>
      <c r="O535" s="20">
        <v>1</v>
      </c>
      <c r="P535" s="17"/>
      <c r="Q535" s="18">
        <f t="shared" si="226"/>
        <v>1</v>
      </c>
      <c r="R535" s="18">
        <f t="shared" si="227"/>
        <v>3</v>
      </c>
      <c r="S535" s="21">
        <f t="shared" si="222"/>
        <v>0.33333333333333331</v>
      </c>
      <c r="T535" s="19">
        <f t="shared" si="224"/>
        <v>8.3333333333333329E-2</v>
      </c>
      <c r="U535" s="18"/>
    </row>
    <row r="536" spans="1:21" s="6" customFormat="1" ht="15.75" customHeight="1" x14ac:dyDescent="0.3">
      <c r="A536" s="13">
        <v>533</v>
      </c>
      <c r="B536" s="39" t="s">
        <v>657</v>
      </c>
      <c r="C536" s="13" t="s">
        <v>34</v>
      </c>
      <c r="D536" s="13" t="s">
        <v>8</v>
      </c>
      <c r="E536" s="40" t="s">
        <v>701</v>
      </c>
      <c r="F536" s="41">
        <v>1</v>
      </c>
      <c r="G536" s="13" t="s">
        <v>17</v>
      </c>
      <c r="H536" s="14">
        <v>195</v>
      </c>
      <c r="I536" s="14">
        <v>195</v>
      </c>
      <c r="J536" s="162" t="s">
        <v>2466</v>
      </c>
      <c r="K536" s="14"/>
      <c r="L536" s="14"/>
      <c r="M536" s="16"/>
      <c r="N536" s="14"/>
      <c r="O536" s="14"/>
      <c r="P536" s="17"/>
      <c r="Q536" s="18">
        <f t="shared" si="226"/>
        <v>195</v>
      </c>
      <c r="R536" s="18">
        <f t="shared" si="227"/>
        <v>195</v>
      </c>
      <c r="S536" s="19">
        <f t="shared" ref="S536:S544" si="228">+Q536/R536</f>
        <v>1</v>
      </c>
      <c r="T536" s="19">
        <f t="shared" ref="T536:T544" si="229">+S536/F536</f>
        <v>1</v>
      </c>
      <c r="U536" s="18"/>
    </row>
    <row r="537" spans="1:21" s="6" customFormat="1" ht="15.75" customHeight="1" x14ac:dyDescent="0.3">
      <c r="A537" s="13">
        <v>534</v>
      </c>
      <c r="B537" s="39" t="s">
        <v>657</v>
      </c>
      <c r="C537" s="13" t="s">
        <v>34</v>
      </c>
      <c r="D537" s="13" t="s">
        <v>8</v>
      </c>
      <c r="E537" s="40" t="s">
        <v>702</v>
      </c>
      <c r="F537" s="41">
        <v>1</v>
      </c>
      <c r="G537" s="13" t="s">
        <v>17</v>
      </c>
      <c r="H537" s="14">
        <v>1</v>
      </c>
      <c r="I537" s="14">
        <v>1</v>
      </c>
      <c r="J537" s="162" t="s">
        <v>2467</v>
      </c>
      <c r="K537" s="14"/>
      <c r="L537" s="14"/>
      <c r="M537" s="16"/>
      <c r="N537" s="14"/>
      <c r="O537" s="14"/>
      <c r="P537" s="17"/>
      <c r="Q537" s="18">
        <f t="shared" si="226"/>
        <v>1</v>
      </c>
      <c r="R537" s="18">
        <f t="shared" si="227"/>
        <v>1</v>
      </c>
      <c r="S537" s="19">
        <f t="shared" si="228"/>
        <v>1</v>
      </c>
      <c r="T537" s="19">
        <f t="shared" si="229"/>
        <v>1</v>
      </c>
      <c r="U537" s="18"/>
    </row>
    <row r="538" spans="1:21" s="6" customFormat="1" ht="15.75" customHeight="1" x14ac:dyDescent="0.3">
      <c r="A538" s="13">
        <v>535</v>
      </c>
      <c r="B538" s="39" t="s">
        <v>657</v>
      </c>
      <c r="C538" s="13" t="s">
        <v>34</v>
      </c>
      <c r="D538" s="13" t="s">
        <v>8</v>
      </c>
      <c r="E538" s="40" t="s">
        <v>703</v>
      </c>
      <c r="F538" s="41">
        <v>1</v>
      </c>
      <c r="G538" s="13" t="s">
        <v>17</v>
      </c>
      <c r="H538" s="14">
        <v>1</v>
      </c>
      <c r="I538" s="14">
        <v>1</v>
      </c>
      <c r="J538" s="162" t="s">
        <v>2468</v>
      </c>
      <c r="K538" s="14"/>
      <c r="L538" s="14"/>
      <c r="M538" s="16"/>
      <c r="N538" s="14"/>
      <c r="O538" s="14"/>
      <c r="P538" s="17"/>
      <c r="Q538" s="18">
        <f t="shared" si="226"/>
        <v>1</v>
      </c>
      <c r="R538" s="18">
        <f t="shared" si="227"/>
        <v>1</v>
      </c>
      <c r="S538" s="19">
        <f t="shared" si="228"/>
        <v>1</v>
      </c>
      <c r="T538" s="19">
        <f t="shared" si="229"/>
        <v>1</v>
      </c>
      <c r="U538" s="18"/>
    </row>
    <row r="539" spans="1:21" s="6" customFormat="1" ht="15.75" customHeight="1" x14ac:dyDescent="0.3">
      <c r="A539" s="13">
        <v>536</v>
      </c>
      <c r="B539" s="39" t="s">
        <v>657</v>
      </c>
      <c r="C539" s="13" t="s">
        <v>34</v>
      </c>
      <c r="D539" s="13" t="s">
        <v>8</v>
      </c>
      <c r="E539" s="40" t="s">
        <v>704</v>
      </c>
      <c r="F539" s="41">
        <v>1</v>
      </c>
      <c r="G539" s="13" t="s">
        <v>17</v>
      </c>
      <c r="H539" s="160">
        <v>97</v>
      </c>
      <c r="I539" s="160">
        <v>207</v>
      </c>
      <c r="J539" s="162" t="s">
        <v>2469</v>
      </c>
      <c r="K539" s="14"/>
      <c r="L539" s="14"/>
      <c r="M539" s="16"/>
      <c r="N539" s="14"/>
      <c r="O539" s="14"/>
      <c r="P539" s="17"/>
      <c r="Q539" s="18">
        <f t="shared" si="226"/>
        <v>97</v>
      </c>
      <c r="R539" s="18">
        <f t="shared" si="227"/>
        <v>207</v>
      </c>
      <c r="S539" s="19">
        <f t="shared" si="228"/>
        <v>0.46859903381642515</v>
      </c>
      <c r="T539" s="19">
        <f t="shared" si="229"/>
        <v>0.46859903381642515</v>
      </c>
      <c r="U539" s="18"/>
    </row>
    <row r="540" spans="1:21" s="6" customFormat="1" ht="15.75" customHeight="1" x14ac:dyDescent="0.3">
      <c r="A540" s="13">
        <v>537</v>
      </c>
      <c r="B540" s="39" t="s">
        <v>657</v>
      </c>
      <c r="C540" s="13" t="s">
        <v>34</v>
      </c>
      <c r="D540" s="13" t="s">
        <v>8</v>
      </c>
      <c r="E540" s="40" t="s">
        <v>705</v>
      </c>
      <c r="F540" s="41">
        <v>1</v>
      </c>
      <c r="G540" s="13" t="s">
        <v>17</v>
      </c>
      <c r="H540" s="160">
        <v>15</v>
      </c>
      <c r="I540" s="160">
        <v>21</v>
      </c>
      <c r="J540" s="162" t="s">
        <v>2470</v>
      </c>
      <c r="K540" s="14"/>
      <c r="L540" s="14"/>
      <c r="M540" s="16"/>
      <c r="N540" s="14"/>
      <c r="O540" s="14"/>
      <c r="P540" s="17"/>
      <c r="Q540" s="18">
        <f t="shared" si="226"/>
        <v>15</v>
      </c>
      <c r="R540" s="18">
        <f t="shared" si="227"/>
        <v>21</v>
      </c>
      <c r="S540" s="19">
        <f t="shared" si="228"/>
        <v>0.7142857142857143</v>
      </c>
      <c r="T540" s="19">
        <f t="shared" si="229"/>
        <v>0.7142857142857143</v>
      </c>
      <c r="U540" s="18"/>
    </row>
    <row r="541" spans="1:21" s="6" customFormat="1" ht="15.75" customHeight="1" x14ac:dyDescent="0.3">
      <c r="A541" s="13">
        <v>538</v>
      </c>
      <c r="B541" s="39" t="s">
        <v>657</v>
      </c>
      <c r="C541" s="13" t="s">
        <v>34</v>
      </c>
      <c r="D541" s="13" t="s">
        <v>8</v>
      </c>
      <c r="E541" s="40" t="s">
        <v>706</v>
      </c>
      <c r="F541" s="41">
        <v>1</v>
      </c>
      <c r="G541" s="13" t="s">
        <v>17</v>
      </c>
      <c r="H541" s="160">
        <v>37</v>
      </c>
      <c r="I541" s="160">
        <v>38</v>
      </c>
      <c r="J541" s="162" t="s">
        <v>2471</v>
      </c>
      <c r="K541" s="14"/>
      <c r="L541" s="14"/>
      <c r="M541" s="16"/>
      <c r="N541" s="14"/>
      <c r="O541" s="14"/>
      <c r="P541" s="17"/>
      <c r="Q541" s="18">
        <f t="shared" si="226"/>
        <v>37</v>
      </c>
      <c r="R541" s="18">
        <f t="shared" si="227"/>
        <v>38</v>
      </c>
      <c r="S541" s="19">
        <f t="shared" si="228"/>
        <v>0.97368421052631582</v>
      </c>
      <c r="T541" s="19">
        <f t="shared" si="229"/>
        <v>0.97368421052631582</v>
      </c>
      <c r="U541" s="18"/>
    </row>
    <row r="542" spans="1:21" s="6" customFormat="1" ht="15.75" customHeight="1" x14ac:dyDescent="0.3">
      <c r="A542" s="13">
        <v>539</v>
      </c>
      <c r="B542" s="39" t="s">
        <v>657</v>
      </c>
      <c r="C542" s="13" t="s">
        <v>34</v>
      </c>
      <c r="D542" s="13" t="s">
        <v>8</v>
      </c>
      <c r="E542" s="40" t="s">
        <v>707</v>
      </c>
      <c r="F542" s="41">
        <v>1</v>
      </c>
      <c r="G542" s="13" t="s">
        <v>17</v>
      </c>
      <c r="H542" s="160">
        <v>10</v>
      </c>
      <c r="I542" s="160">
        <v>18</v>
      </c>
      <c r="J542" s="162" t="s">
        <v>2472</v>
      </c>
      <c r="K542" s="14"/>
      <c r="L542" s="14"/>
      <c r="M542" s="16"/>
      <c r="N542" s="14"/>
      <c r="O542" s="14"/>
      <c r="P542" s="17"/>
      <c r="Q542" s="18">
        <f t="shared" si="226"/>
        <v>10</v>
      </c>
      <c r="R542" s="18">
        <f t="shared" si="227"/>
        <v>18</v>
      </c>
      <c r="S542" s="19">
        <f t="shared" si="228"/>
        <v>0.55555555555555558</v>
      </c>
      <c r="T542" s="19">
        <f t="shared" si="229"/>
        <v>0.55555555555555558</v>
      </c>
      <c r="U542" s="18"/>
    </row>
    <row r="543" spans="1:21" s="6" customFormat="1" ht="15.75" customHeight="1" x14ac:dyDescent="0.3">
      <c r="A543" s="13">
        <v>540</v>
      </c>
      <c r="B543" s="39" t="s">
        <v>657</v>
      </c>
      <c r="C543" s="13" t="s">
        <v>34</v>
      </c>
      <c r="D543" s="13" t="s">
        <v>8</v>
      </c>
      <c r="E543" s="40" t="s">
        <v>708</v>
      </c>
      <c r="F543" s="41">
        <v>1</v>
      </c>
      <c r="G543" s="13" t="s">
        <v>17</v>
      </c>
      <c r="H543" s="160">
        <v>27</v>
      </c>
      <c r="I543" s="160">
        <v>34</v>
      </c>
      <c r="J543" s="162" t="s">
        <v>2473</v>
      </c>
      <c r="K543" s="14"/>
      <c r="L543" s="14"/>
      <c r="M543" s="16"/>
      <c r="N543" s="14"/>
      <c r="O543" s="14"/>
      <c r="P543" s="17"/>
      <c r="Q543" s="18">
        <f t="shared" si="226"/>
        <v>27</v>
      </c>
      <c r="R543" s="18">
        <f t="shared" si="227"/>
        <v>34</v>
      </c>
      <c r="S543" s="19">
        <f t="shared" si="228"/>
        <v>0.79411764705882348</v>
      </c>
      <c r="T543" s="19">
        <f t="shared" si="229"/>
        <v>0.79411764705882348</v>
      </c>
      <c r="U543" s="18"/>
    </row>
    <row r="544" spans="1:21" s="6" customFormat="1" ht="15.75" customHeight="1" x14ac:dyDescent="0.3">
      <c r="A544" s="13">
        <v>541</v>
      </c>
      <c r="B544" s="39" t="s">
        <v>657</v>
      </c>
      <c r="C544" s="13" t="s">
        <v>34</v>
      </c>
      <c r="D544" s="13" t="s">
        <v>8</v>
      </c>
      <c r="E544" s="40" t="s">
        <v>709</v>
      </c>
      <c r="F544" s="41">
        <v>1</v>
      </c>
      <c r="G544" s="13" t="s">
        <v>17</v>
      </c>
      <c r="H544" s="14">
        <v>156</v>
      </c>
      <c r="I544" s="14">
        <v>156</v>
      </c>
      <c r="J544" s="162" t="s">
        <v>2474</v>
      </c>
      <c r="K544" s="14"/>
      <c r="L544" s="14"/>
      <c r="M544" s="16"/>
      <c r="N544" s="14"/>
      <c r="O544" s="14"/>
      <c r="P544" s="17"/>
      <c r="Q544" s="18">
        <f t="shared" si="226"/>
        <v>156</v>
      </c>
      <c r="R544" s="18">
        <f t="shared" si="227"/>
        <v>156</v>
      </c>
      <c r="S544" s="19">
        <f t="shared" si="228"/>
        <v>1</v>
      </c>
      <c r="T544" s="19">
        <f t="shared" si="229"/>
        <v>1</v>
      </c>
      <c r="U544" s="18"/>
    </row>
    <row r="545" spans="1:21" s="6" customFormat="1" x14ac:dyDescent="0.3">
      <c r="A545" s="13">
        <v>542</v>
      </c>
      <c r="B545" s="39" t="s">
        <v>657</v>
      </c>
      <c r="C545" s="13" t="s">
        <v>34</v>
      </c>
      <c r="D545" s="13" t="s">
        <v>8</v>
      </c>
      <c r="E545" s="40" t="s">
        <v>710</v>
      </c>
      <c r="F545" s="13">
        <v>1</v>
      </c>
      <c r="G545" s="13" t="s">
        <v>36</v>
      </c>
      <c r="H545" s="20">
        <v>0</v>
      </c>
      <c r="I545" s="20">
        <v>0</v>
      </c>
      <c r="J545" s="196" t="s">
        <v>2384</v>
      </c>
      <c r="K545" s="20">
        <v>0</v>
      </c>
      <c r="L545" s="20">
        <v>0</v>
      </c>
      <c r="M545" s="16" t="s">
        <v>2384</v>
      </c>
      <c r="N545" s="20">
        <v>0</v>
      </c>
      <c r="O545" s="20">
        <v>0</v>
      </c>
      <c r="P545" s="17" t="s">
        <v>2384</v>
      </c>
      <c r="Q545" s="18">
        <f t="shared" si="226"/>
        <v>0</v>
      </c>
      <c r="R545" s="18">
        <f t="shared" si="227"/>
        <v>0</v>
      </c>
      <c r="S545" s="21" t="e">
        <f>+Q545/R545</f>
        <v>#DIV/0!</v>
      </c>
      <c r="T545" s="19">
        <f>+Q545/F545</f>
        <v>0</v>
      </c>
      <c r="U545" s="18"/>
    </row>
    <row r="546" spans="1:21" s="6" customFormat="1" ht="15.75" customHeight="1" x14ac:dyDescent="0.3">
      <c r="A546" s="13">
        <v>543</v>
      </c>
      <c r="B546" s="39" t="s">
        <v>714</v>
      </c>
      <c r="C546" s="13" t="s">
        <v>715</v>
      </c>
      <c r="D546" s="13" t="s">
        <v>8</v>
      </c>
      <c r="E546" s="40" t="s">
        <v>711</v>
      </c>
      <c r="F546" s="41">
        <v>1</v>
      </c>
      <c r="G546" s="13" t="s">
        <v>17</v>
      </c>
      <c r="H546" s="14">
        <v>100</v>
      </c>
      <c r="I546" s="14">
        <v>100</v>
      </c>
      <c r="J546" s="5"/>
      <c r="K546" s="14"/>
      <c r="L546" s="14"/>
      <c r="M546" s="16"/>
      <c r="N546" s="14"/>
      <c r="O546" s="14"/>
      <c r="P546" s="17"/>
      <c r="Q546" s="18">
        <f t="shared" si="226"/>
        <v>100</v>
      </c>
      <c r="R546" s="18">
        <f t="shared" si="227"/>
        <v>100</v>
      </c>
      <c r="S546" s="19">
        <f t="shared" ref="S546:S593" si="230">+Q546/R546</f>
        <v>1</v>
      </c>
      <c r="T546" s="19">
        <f t="shared" ref="T546:T575" si="231">+S546/F546</f>
        <v>1</v>
      </c>
      <c r="U546" s="18"/>
    </row>
    <row r="547" spans="1:21" s="6" customFormat="1" ht="15.75" customHeight="1" x14ac:dyDescent="0.3">
      <c r="A547" s="13">
        <v>544</v>
      </c>
      <c r="B547" s="39" t="s">
        <v>714</v>
      </c>
      <c r="C547" s="13" t="s">
        <v>715</v>
      </c>
      <c r="D547" s="13" t="s">
        <v>8</v>
      </c>
      <c r="E547" s="40" t="s">
        <v>712</v>
      </c>
      <c r="F547" s="41">
        <v>1</v>
      </c>
      <c r="G547" s="13" t="s">
        <v>17</v>
      </c>
      <c r="H547" s="14">
        <v>100</v>
      </c>
      <c r="I547" s="14">
        <v>100</v>
      </c>
      <c r="J547" s="5"/>
      <c r="K547" s="14"/>
      <c r="L547" s="14"/>
      <c r="M547" s="16"/>
      <c r="N547" s="14"/>
      <c r="O547" s="14"/>
      <c r="P547" s="17"/>
      <c r="Q547" s="18">
        <f t="shared" si="226"/>
        <v>100</v>
      </c>
      <c r="R547" s="18">
        <f t="shared" si="227"/>
        <v>100</v>
      </c>
      <c r="S547" s="19">
        <f t="shared" si="230"/>
        <v>1</v>
      </c>
      <c r="T547" s="19">
        <f t="shared" si="231"/>
        <v>1</v>
      </c>
      <c r="U547" s="18"/>
    </row>
    <row r="548" spans="1:21" s="6" customFormat="1" x14ac:dyDescent="0.3">
      <c r="A548" s="13">
        <v>545</v>
      </c>
      <c r="B548" s="39" t="s">
        <v>714</v>
      </c>
      <c r="C548" s="13" t="s">
        <v>715</v>
      </c>
      <c r="D548" s="13" t="s">
        <v>8</v>
      </c>
      <c r="E548" s="40" t="s">
        <v>713</v>
      </c>
      <c r="F548" s="41">
        <v>1</v>
      </c>
      <c r="G548" s="13" t="s">
        <v>17</v>
      </c>
      <c r="H548" s="14">
        <v>0</v>
      </c>
      <c r="I548" s="14">
        <v>0</v>
      </c>
      <c r="J548" s="194"/>
      <c r="K548" s="14"/>
      <c r="L548" s="14"/>
      <c r="M548" s="16"/>
      <c r="N548" s="14"/>
      <c r="O548" s="14"/>
      <c r="P548" s="17"/>
      <c r="Q548" s="18">
        <f t="shared" si="226"/>
        <v>0</v>
      </c>
      <c r="R548" s="18">
        <f t="shared" si="227"/>
        <v>0</v>
      </c>
      <c r="S548" s="19" t="e">
        <f t="shared" si="230"/>
        <v>#DIV/0!</v>
      </c>
      <c r="T548" s="19" t="e">
        <f t="shared" si="231"/>
        <v>#DIV/0!</v>
      </c>
      <c r="U548" s="18"/>
    </row>
    <row r="549" spans="1:21" s="6" customFormat="1" ht="15.75" customHeight="1" x14ac:dyDescent="0.3">
      <c r="A549" s="13">
        <v>546</v>
      </c>
      <c r="B549" s="39" t="s">
        <v>714</v>
      </c>
      <c r="C549" s="13" t="s">
        <v>722</v>
      </c>
      <c r="D549" s="13" t="s">
        <v>8</v>
      </c>
      <c r="E549" s="40" t="s">
        <v>716</v>
      </c>
      <c r="F549" s="41">
        <v>1</v>
      </c>
      <c r="G549" s="13" t="s">
        <v>17</v>
      </c>
      <c r="H549" s="14">
        <v>100</v>
      </c>
      <c r="I549" s="14">
        <v>100</v>
      </c>
      <c r="J549" s="5"/>
      <c r="K549" s="14"/>
      <c r="L549" s="14"/>
      <c r="M549" s="16"/>
      <c r="N549" s="14"/>
      <c r="O549" s="14"/>
      <c r="P549" s="17"/>
      <c r="Q549" s="18">
        <f t="shared" si="226"/>
        <v>100</v>
      </c>
      <c r="R549" s="18">
        <f t="shared" si="227"/>
        <v>100</v>
      </c>
      <c r="S549" s="19">
        <f t="shared" si="230"/>
        <v>1</v>
      </c>
      <c r="T549" s="19">
        <f t="shared" si="231"/>
        <v>1</v>
      </c>
      <c r="U549" s="18"/>
    </row>
    <row r="550" spans="1:21" s="6" customFormat="1" x14ac:dyDescent="0.3">
      <c r="A550" s="13">
        <v>547</v>
      </c>
      <c r="B550" s="39" t="s">
        <v>714</v>
      </c>
      <c r="C550" s="13" t="s">
        <v>722</v>
      </c>
      <c r="D550" s="13" t="s">
        <v>8</v>
      </c>
      <c r="E550" s="40" t="s">
        <v>717</v>
      </c>
      <c r="F550" s="41">
        <v>1</v>
      </c>
      <c r="G550" s="13" t="s">
        <v>17</v>
      </c>
      <c r="H550" s="20">
        <v>0</v>
      </c>
      <c r="I550" s="20">
        <v>0</v>
      </c>
      <c r="J550" s="194" t="s">
        <v>2384</v>
      </c>
      <c r="K550" s="20">
        <v>0</v>
      </c>
      <c r="L550" s="20">
        <v>0</v>
      </c>
      <c r="M550" s="16" t="s">
        <v>2384</v>
      </c>
      <c r="N550" s="14"/>
      <c r="O550" s="14"/>
      <c r="P550" s="17"/>
      <c r="Q550" s="18">
        <f t="shared" si="226"/>
        <v>0</v>
      </c>
      <c r="R550" s="18">
        <f t="shared" si="227"/>
        <v>0</v>
      </c>
      <c r="S550" s="19" t="e">
        <f t="shared" si="230"/>
        <v>#DIV/0!</v>
      </c>
      <c r="T550" s="19" t="e">
        <f t="shared" si="231"/>
        <v>#DIV/0!</v>
      </c>
      <c r="U550" s="18"/>
    </row>
    <row r="551" spans="1:21" s="6" customFormat="1" x14ac:dyDescent="0.3">
      <c r="A551" s="13">
        <v>548</v>
      </c>
      <c r="B551" s="39" t="s">
        <v>714</v>
      </c>
      <c r="C551" s="13" t="s">
        <v>722</v>
      </c>
      <c r="D551" s="13" t="s">
        <v>8</v>
      </c>
      <c r="E551" s="40" t="s">
        <v>718</v>
      </c>
      <c r="F551" s="41">
        <v>1</v>
      </c>
      <c r="G551" s="13" t="s">
        <v>17</v>
      </c>
      <c r="H551" s="20">
        <v>0</v>
      </c>
      <c r="I551" s="20">
        <v>0</v>
      </c>
      <c r="J551" s="194" t="s">
        <v>2384</v>
      </c>
      <c r="K551" s="20">
        <v>0</v>
      </c>
      <c r="L551" s="20">
        <v>0</v>
      </c>
      <c r="M551" s="16" t="s">
        <v>2384</v>
      </c>
      <c r="N551" s="14"/>
      <c r="O551" s="14"/>
      <c r="P551" s="17"/>
      <c r="Q551" s="18">
        <f t="shared" si="226"/>
        <v>0</v>
      </c>
      <c r="R551" s="18">
        <f t="shared" si="227"/>
        <v>0</v>
      </c>
      <c r="S551" s="19" t="e">
        <f t="shared" si="230"/>
        <v>#DIV/0!</v>
      </c>
      <c r="T551" s="19" t="e">
        <f t="shared" si="231"/>
        <v>#DIV/0!</v>
      </c>
      <c r="U551" s="18"/>
    </row>
    <row r="552" spans="1:21" s="6" customFormat="1" ht="15.75" customHeight="1" x14ac:dyDescent="0.3">
      <c r="A552" s="13">
        <v>549</v>
      </c>
      <c r="B552" s="39" t="s">
        <v>714</v>
      </c>
      <c r="C552" s="13" t="s">
        <v>722</v>
      </c>
      <c r="D552" s="13" t="s">
        <v>8</v>
      </c>
      <c r="E552" s="40" t="s">
        <v>719</v>
      </c>
      <c r="F552" s="41">
        <v>1</v>
      </c>
      <c r="G552" s="13" t="s">
        <v>17</v>
      </c>
      <c r="H552" s="14">
        <v>100</v>
      </c>
      <c r="I552" s="14">
        <v>100</v>
      </c>
      <c r="J552" s="5"/>
      <c r="K552" s="14"/>
      <c r="L552" s="14"/>
      <c r="M552" s="16"/>
      <c r="N552" s="14"/>
      <c r="O552" s="14"/>
      <c r="P552" s="17"/>
      <c r="Q552" s="18">
        <f t="shared" si="226"/>
        <v>100</v>
      </c>
      <c r="R552" s="18">
        <f t="shared" si="227"/>
        <v>100</v>
      </c>
      <c r="S552" s="19">
        <f t="shared" si="230"/>
        <v>1</v>
      </c>
      <c r="T552" s="19">
        <f t="shared" si="231"/>
        <v>1</v>
      </c>
      <c r="U552" s="18"/>
    </row>
    <row r="553" spans="1:21" s="6" customFormat="1" ht="15.75" customHeight="1" x14ac:dyDescent="0.3">
      <c r="A553" s="13">
        <v>550</v>
      </c>
      <c r="B553" s="39" t="s">
        <v>714</v>
      </c>
      <c r="C553" s="13" t="s">
        <v>722</v>
      </c>
      <c r="D553" s="13" t="s">
        <v>8</v>
      </c>
      <c r="E553" s="40" t="s">
        <v>720</v>
      </c>
      <c r="F553" s="41">
        <v>1</v>
      </c>
      <c r="G553" s="13" t="s">
        <v>17</v>
      </c>
      <c r="H553" s="14">
        <v>18</v>
      </c>
      <c r="I553" s="14">
        <v>18</v>
      </c>
      <c r="J553" s="5"/>
      <c r="K553" s="14"/>
      <c r="L553" s="14"/>
      <c r="M553" s="16"/>
      <c r="N553" s="14"/>
      <c r="O553" s="14"/>
      <c r="P553" s="17"/>
      <c r="Q553" s="18">
        <f t="shared" si="226"/>
        <v>18</v>
      </c>
      <c r="R553" s="18">
        <f t="shared" si="227"/>
        <v>18</v>
      </c>
      <c r="S553" s="19">
        <f t="shared" si="230"/>
        <v>1</v>
      </c>
      <c r="T553" s="19">
        <f t="shared" si="231"/>
        <v>1</v>
      </c>
      <c r="U553" s="18"/>
    </row>
    <row r="554" spans="1:21" s="6" customFormat="1" ht="15.75" customHeight="1" x14ac:dyDescent="0.3">
      <c r="A554" s="13">
        <v>551</v>
      </c>
      <c r="B554" s="39" t="s">
        <v>714</v>
      </c>
      <c r="C554" s="13" t="s">
        <v>722</v>
      </c>
      <c r="D554" s="13" t="s">
        <v>8</v>
      </c>
      <c r="E554" s="40" t="s">
        <v>721</v>
      </c>
      <c r="F554" s="41">
        <v>1</v>
      </c>
      <c r="G554" s="13" t="s">
        <v>17</v>
      </c>
      <c r="H554" s="14">
        <v>100</v>
      </c>
      <c r="I554" s="14">
        <v>100</v>
      </c>
      <c r="J554" s="5"/>
      <c r="K554" s="14"/>
      <c r="L554" s="14"/>
      <c r="M554" s="16"/>
      <c r="N554" s="14"/>
      <c r="O554" s="14"/>
      <c r="P554" s="17"/>
      <c r="Q554" s="18">
        <f t="shared" si="226"/>
        <v>100</v>
      </c>
      <c r="R554" s="18">
        <f t="shared" si="227"/>
        <v>100</v>
      </c>
      <c r="S554" s="19">
        <f t="shared" si="230"/>
        <v>1</v>
      </c>
      <c r="T554" s="19">
        <f t="shared" si="231"/>
        <v>1</v>
      </c>
      <c r="U554" s="18"/>
    </row>
    <row r="555" spans="1:21" s="6" customFormat="1" ht="15.75" customHeight="1" x14ac:dyDescent="0.3">
      <c r="A555" s="13">
        <v>552</v>
      </c>
      <c r="B555" s="39" t="s">
        <v>714</v>
      </c>
      <c r="C555" s="13" t="s">
        <v>727</v>
      </c>
      <c r="D555" s="13" t="s">
        <v>8</v>
      </c>
      <c r="E555" s="40" t="s">
        <v>723</v>
      </c>
      <c r="F555" s="41">
        <v>1</v>
      </c>
      <c r="G555" s="13" t="s">
        <v>17</v>
      </c>
      <c r="H555" s="14">
        <v>100</v>
      </c>
      <c r="I555" s="14">
        <v>100</v>
      </c>
      <c r="J555" s="5"/>
      <c r="K555" s="14"/>
      <c r="L555" s="14"/>
      <c r="M555" s="16"/>
      <c r="N555" s="14"/>
      <c r="O555" s="14"/>
      <c r="P555" s="17"/>
      <c r="Q555" s="18">
        <f t="shared" si="226"/>
        <v>100</v>
      </c>
      <c r="R555" s="18">
        <f t="shared" si="227"/>
        <v>100</v>
      </c>
      <c r="S555" s="19">
        <f t="shared" si="230"/>
        <v>1</v>
      </c>
      <c r="T555" s="19">
        <f t="shared" si="231"/>
        <v>1</v>
      </c>
      <c r="U555" s="18"/>
    </row>
    <row r="556" spans="1:21" s="6" customFormat="1" ht="15.75" customHeight="1" x14ac:dyDescent="0.3">
      <c r="A556" s="13">
        <v>553</v>
      </c>
      <c r="B556" s="39" t="s">
        <v>714</v>
      </c>
      <c r="C556" s="13" t="s">
        <v>727</v>
      </c>
      <c r="D556" s="13" t="s">
        <v>8</v>
      </c>
      <c r="E556" s="40" t="s">
        <v>724</v>
      </c>
      <c r="F556" s="41">
        <v>1</v>
      </c>
      <c r="G556" s="13" t="s">
        <v>17</v>
      </c>
      <c r="H556" s="14">
        <v>100</v>
      </c>
      <c r="I556" s="14">
        <v>100</v>
      </c>
      <c r="J556" s="5"/>
      <c r="K556" s="14"/>
      <c r="L556" s="14"/>
      <c r="M556" s="16"/>
      <c r="N556" s="14"/>
      <c r="O556" s="14"/>
      <c r="P556" s="17"/>
      <c r="Q556" s="18">
        <f t="shared" si="226"/>
        <v>100</v>
      </c>
      <c r="R556" s="18">
        <f t="shared" si="227"/>
        <v>100</v>
      </c>
      <c r="S556" s="19">
        <f t="shared" si="230"/>
        <v>1</v>
      </c>
      <c r="T556" s="19">
        <f t="shared" si="231"/>
        <v>1</v>
      </c>
      <c r="U556" s="18"/>
    </row>
    <row r="557" spans="1:21" s="6" customFormat="1" x14ac:dyDescent="0.3">
      <c r="A557" s="13">
        <v>554</v>
      </c>
      <c r="B557" s="39" t="s">
        <v>714</v>
      </c>
      <c r="C557" s="13" t="s">
        <v>727</v>
      </c>
      <c r="D557" s="13" t="s">
        <v>8</v>
      </c>
      <c r="E557" s="40" t="s">
        <v>725</v>
      </c>
      <c r="F557" s="41">
        <v>1</v>
      </c>
      <c r="G557" s="13" t="s">
        <v>17</v>
      </c>
      <c r="H557" s="14">
        <v>0</v>
      </c>
      <c r="I557" s="14">
        <v>0</v>
      </c>
      <c r="J557" s="194"/>
      <c r="K557" s="14"/>
      <c r="L557" s="14"/>
      <c r="M557" s="16"/>
      <c r="N557" s="14"/>
      <c r="O557" s="14"/>
      <c r="P557" s="17"/>
      <c r="Q557" s="18">
        <f t="shared" si="226"/>
        <v>0</v>
      </c>
      <c r="R557" s="18">
        <f t="shared" si="227"/>
        <v>0</v>
      </c>
      <c r="S557" s="19" t="e">
        <f t="shared" si="230"/>
        <v>#DIV/0!</v>
      </c>
      <c r="T557" s="19" t="e">
        <f t="shared" si="231"/>
        <v>#DIV/0!</v>
      </c>
      <c r="U557" s="18"/>
    </row>
    <row r="558" spans="1:21" s="6" customFormat="1" x14ac:dyDescent="0.3">
      <c r="A558" s="13">
        <v>555</v>
      </c>
      <c r="B558" s="39" t="s">
        <v>714</v>
      </c>
      <c r="C558" s="13" t="s">
        <v>727</v>
      </c>
      <c r="D558" s="13" t="s">
        <v>8</v>
      </c>
      <c r="E558" s="40" t="s">
        <v>726</v>
      </c>
      <c r="F558" s="41">
        <v>1</v>
      </c>
      <c r="G558" s="13" t="s">
        <v>17</v>
      </c>
      <c r="H558" s="20">
        <v>0</v>
      </c>
      <c r="I558" s="20">
        <v>0</v>
      </c>
      <c r="J558" s="194" t="s">
        <v>2384</v>
      </c>
      <c r="K558" s="20">
        <v>0</v>
      </c>
      <c r="L558" s="20">
        <v>0</v>
      </c>
      <c r="M558" s="16" t="s">
        <v>2384</v>
      </c>
      <c r="N558" s="20">
        <v>0</v>
      </c>
      <c r="O558" s="20">
        <v>0</v>
      </c>
      <c r="P558" s="17" t="s">
        <v>2384</v>
      </c>
      <c r="Q558" s="18">
        <f t="shared" si="226"/>
        <v>0</v>
      </c>
      <c r="R558" s="18">
        <f t="shared" si="227"/>
        <v>0</v>
      </c>
      <c r="S558" s="19" t="e">
        <f t="shared" si="230"/>
        <v>#DIV/0!</v>
      </c>
      <c r="T558" s="19" t="e">
        <f t="shared" si="231"/>
        <v>#DIV/0!</v>
      </c>
      <c r="U558" s="18"/>
    </row>
    <row r="559" spans="1:21" s="6" customFormat="1" x14ac:dyDescent="0.3">
      <c r="A559" s="13">
        <v>556</v>
      </c>
      <c r="B559" s="39" t="s">
        <v>714</v>
      </c>
      <c r="C559" s="13" t="s">
        <v>732</v>
      </c>
      <c r="D559" s="13" t="s">
        <v>8</v>
      </c>
      <c r="E559" s="40" t="s">
        <v>728</v>
      </c>
      <c r="F559" s="41">
        <v>1</v>
      </c>
      <c r="G559" s="13" t="s">
        <v>17</v>
      </c>
      <c r="H559" s="160"/>
      <c r="I559" s="160"/>
      <c r="J559" s="194"/>
      <c r="K559" s="14"/>
      <c r="L559" s="14"/>
      <c r="M559" s="16"/>
      <c r="N559" s="14"/>
      <c r="O559" s="14"/>
      <c r="P559" s="17"/>
      <c r="Q559" s="18">
        <f t="shared" si="226"/>
        <v>0</v>
      </c>
      <c r="R559" s="18">
        <f t="shared" si="227"/>
        <v>0</v>
      </c>
      <c r="S559" s="19" t="e">
        <f t="shared" si="230"/>
        <v>#DIV/0!</v>
      </c>
      <c r="T559" s="19" t="e">
        <f t="shared" si="231"/>
        <v>#DIV/0!</v>
      </c>
      <c r="U559" s="18"/>
    </row>
    <row r="560" spans="1:21" s="6" customFormat="1" x14ac:dyDescent="0.3">
      <c r="A560" s="13">
        <v>557</v>
      </c>
      <c r="B560" s="39" t="s">
        <v>714</v>
      </c>
      <c r="C560" s="13" t="s">
        <v>732</v>
      </c>
      <c r="D560" s="13" t="s">
        <v>8</v>
      </c>
      <c r="E560" s="40" t="s">
        <v>729</v>
      </c>
      <c r="F560" s="41">
        <v>1</v>
      </c>
      <c r="G560" s="13" t="s">
        <v>17</v>
      </c>
      <c r="H560" s="160"/>
      <c r="I560" s="160"/>
      <c r="J560" s="194"/>
      <c r="K560" s="14"/>
      <c r="L560" s="14"/>
      <c r="M560" s="16"/>
      <c r="N560" s="14"/>
      <c r="O560" s="14"/>
      <c r="P560" s="17"/>
      <c r="Q560" s="18">
        <f t="shared" si="226"/>
        <v>0</v>
      </c>
      <c r="R560" s="18">
        <f t="shared" si="227"/>
        <v>0</v>
      </c>
      <c r="S560" s="19" t="e">
        <f t="shared" si="230"/>
        <v>#DIV/0!</v>
      </c>
      <c r="T560" s="19" t="e">
        <f t="shared" si="231"/>
        <v>#DIV/0!</v>
      </c>
      <c r="U560" s="18"/>
    </row>
    <row r="561" spans="1:21" s="6" customFormat="1" x14ac:dyDescent="0.3">
      <c r="A561" s="13">
        <v>558</v>
      </c>
      <c r="B561" s="39" t="s">
        <v>714</v>
      </c>
      <c r="C561" s="13" t="s">
        <v>732</v>
      </c>
      <c r="D561" s="13" t="s">
        <v>8</v>
      </c>
      <c r="E561" s="40" t="s">
        <v>730</v>
      </c>
      <c r="F561" s="41">
        <v>1</v>
      </c>
      <c r="G561" s="13" t="s">
        <v>17</v>
      </c>
      <c r="H561" s="160"/>
      <c r="I561" s="160"/>
      <c r="J561" s="194"/>
      <c r="K561" s="14"/>
      <c r="L561" s="14"/>
      <c r="M561" s="16"/>
      <c r="N561" s="14"/>
      <c r="O561" s="14"/>
      <c r="P561" s="17"/>
      <c r="Q561" s="18">
        <f t="shared" si="226"/>
        <v>0</v>
      </c>
      <c r="R561" s="18">
        <f t="shared" si="227"/>
        <v>0</v>
      </c>
      <c r="S561" s="19" t="e">
        <f t="shared" si="230"/>
        <v>#DIV/0!</v>
      </c>
      <c r="T561" s="19" t="e">
        <f t="shared" si="231"/>
        <v>#DIV/0!</v>
      </c>
      <c r="U561" s="18"/>
    </row>
    <row r="562" spans="1:21" s="6" customFormat="1" x14ac:dyDescent="0.3">
      <c r="A562" s="13">
        <v>559</v>
      </c>
      <c r="B562" s="39" t="s">
        <v>714</v>
      </c>
      <c r="C562" s="13" t="s">
        <v>732</v>
      </c>
      <c r="D562" s="13" t="s">
        <v>8</v>
      </c>
      <c r="E562" s="40" t="s">
        <v>731</v>
      </c>
      <c r="F562" s="41">
        <v>1</v>
      </c>
      <c r="G562" s="13" t="s">
        <v>17</v>
      </c>
      <c r="H562" s="20">
        <v>0</v>
      </c>
      <c r="I562" s="20">
        <v>0</v>
      </c>
      <c r="J562" s="194" t="s">
        <v>2384</v>
      </c>
      <c r="K562" s="20">
        <v>0</v>
      </c>
      <c r="L562" s="20">
        <v>0</v>
      </c>
      <c r="M562" s="16" t="s">
        <v>2384</v>
      </c>
      <c r="N562" s="20">
        <v>0</v>
      </c>
      <c r="O562" s="20">
        <v>0</v>
      </c>
      <c r="P562" s="17" t="s">
        <v>2384</v>
      </c>
      <c r="Q562" s="18">
        <f t="shared" si="226"/>
        <v>0</v>
      </c>
      <c r="R562" s="18">
        <f t="shared" si="227"/>
        <v>0</v>
      </c>
      <c r="S562" s="19" t="e">
        <f t="shared" si="230"/>
        <v>#DIV/0!</v>
      </c>
      <c r="T562" s="19" t="e">
        <f t="shared" si="231"/>
        <v>#DIV/0!</v>
      </c>
      <c r="U562" s="18"/>
    </row>
    <row r="563" spans="1:21" s="6" customFormat="1" x14ac:dyDescent="0.3">
      <c r="A563" s="13">
        <v>560</v>
      </c>
      <c r="B563" s="39" t="s">
        <v>714</v>
      </c>
      <c r="C563" s="13" t="s">
        <v>34</v>
      </c>
      <c r="D563" s="13" t="s">
        <v>8</v>
      </c>
      <c r="E563" s="40" t="s">
        <v>733</v>
      </c>
      <c r="F563" s="41">
        <v>1</v>
      </c>
      <c r="G563" s="13" t="s">
        <v>17</v>
      </c>
      <c r="H563" s="14">
        <v>0</v>
      </c>
      <c r="I563" s="14">
        <v>0</v>
      </c>
      <c r="J563" s="194"/>
      <c r="K563" s="14"/>
      <c r="L563" s="14"/>
      <c r="M563" s="16"/>
      <c r="N563" s="14"/>
      <c r="O563" s="14"/>
      <c r="P563" s="17"/>
      <c r="Q563" s="18">
        <f t="shared" si="226"/>
        <v>0</v>
      </c>
      <c r="R563" s="18">
        <f t="shared" si="227"/>
        <v>0</v>
      </c>
      <c r="S563" s="19" t="e">
        <f t="shared" si="230"/>
        <v>#DIV/0!</v>
      </c>
      <c r="T563" s="19" t="e">
        <f t="shared" si="231"/>
        <v>#DIV/0!</v>
      </c>
      <c r="U563" s="18"/>
    </row>
    <row r="564" spans="1:21" s="6" customFormat="1" ht="15.75" customHeight="1" x14ac:dyDescent="0.3">
      <c r="A564" s="13">
        <v>561</v>
      </c>
      <c r="B564" s="39" t="s">
        <v>714</v>
      </c>
      <c r="C564" s="13" t="s">
        <v>34</v>
      </c>
      <c r="D564" s="13" t="s">
        <v>8</v>
      </c>
      <c r="E564" s="40" t="s">
        <v>734</v>
      </c>
      <c r="F564" s="41">
        <v>1</v>
      </c>
      <c r="G564" s="13" t="s">
        <v>17</v>
      </c>
      <c r="H564" s="14">
        <v>100</v>
      </c>
      <c r="I564" s="14">
        <v>100</v>
      </c>
      <c r="J564" s="5"/>
      <c r="K564" s="14"/>
      <c r="L564" s="14"/>
      <c r="M564" s="16"/>
      <c r="N564" s="14"/>
      <c r="O564" s="14"/>
      <c r="P564" s="17"/>
      <c r="Q564" s="18">
        <f t="shared" si="226"/>
        <v>100</v>
      </c>
      <c r="R564" s="18">
        <f t="shared" si="227"/>
        <v>100</v>
      </c>
      <c r="S564" s="19">
        <f t="shared" si="230"/>
        <v>1</v>
      </c>
      <c r="T564" s="19">
        <f t="shared" si="231"/>
        <v>1</v>
      </c>
      <c r="U564" s="18"/>
    </row>
    <row r="565" spans="1:21" s="6" customFormat="1" x14ac:dyDescent="0.3">
      <c r="A565" s="13">
        <v>562</v>
      </c>
      <c r="B565" s="39" t="s">
        <v>714</v>
      </c>
      <c r="C565" s="13" t="s">
        <v>34</v>
      </c>
      <c r="D565" s="13" t="s">
        <v>8</v>
      </c>
      <c r="E565" s="40" t="s">
        <v>735</v>
      </c>
      <c r="F565" s="41">
        <v>1</v>
      </c>
      <c r="G565" s="13" t="s">
        <v>17</v>
      </c>
      <c r="H565" s="14">
        <v>0</v>
      </c>
      <c r="I565" s="14">
        <v>0</v>
      </c>
      <c r="J565" s="194"/>
      <c r="K565" s="14"/>
      <c r="L565" s="14"/>
      <c r="M565" s="16"/>
      <c r="N565" s="14"/>
      <c r="O565" s="14"/>
      <c r="P565" s="17"/>
      <c r="Q565" s="18">
        <f t="shared" si="226"/>
        <v>0</v>
      </c>
      <c r="R565" s="18">
        <f t="shared" si="227"/>
        <v>0</v>
      </c>
      <c r="S565" s="19" t="e">
        <f t="shared" si="230"/>
        <v>#DIV/0!</v>
      </c>
      <c r="T565" s="19" t="e">
        <f t="shared" si="231"/>
        <v>#DIV/0!</v>
      </c>
      <c r="U565" s="18"/>
    </row>
    <row r="566" spans="1:21" s="6" customFormat="1" ht="15.75" customHeight="1" x14ac:dyDescent="0.3">
      <c r="A566" s="13">
        <v>563</v>
      </c>
      <c r="B566" s="39" t="s">
        <v>714</v>
      </c>
      <c r="C566" s="13" t="s">
        <v>34</v>
      </c>
      <c r="D566" s="13" t="s">
        <v>8</v>
      </c>
      <c r="E566" s="40" t="s">
        <v>736</v>
      </c>
      <c r="F566" s="41">
        <v>1</v>
      </c>
      <c r="G566" s="13" t="s">
        <v>17</v>
      </c>
      <c r="H566" s="14">
        <v>100</v>
      </c>
      <c r="I566" s="14">
        <v>100</v>
      </c>
      <c r="J566" s="5"/>
      <c r="K566" s="14"/>
      <c r="L566" s="14"/>
      <c r="M566" s="16"/>
      <c r="N566" s="14"/>
      <c r="O566" s="14"/>
      <c r="P566" s="17"/>
      <c r="Q566" s="18">
        <f t="shared" si="226"/>
        <v>100</v>
      </c>
      <c r="R566" s="18">
        <f t="shared" si="227"/>
        <v>100</v>
      </c>
      <c r="S566" s="19">
        <f t="shared" si="230"/>
        <v>1</v>
      </c>
      <c r="T566" s="19">
        <f t="shared" si="231"/>
        <v>1</v>
      </c>
      <c r="U566" s="18"/>
    </row>
    <row r="567" spans="1:21" s="6" customFormat="1" ht="15.75" customHeight="1" x14ac:dyDescent="0.3">
      <c r="A567" s="13">
        <v>564</v>
      </c>
      <c r="B567" s="39" t="s">
        <v>714</v>
      </c>
      <c r="C567" s="13" t="s">
        <v>34</v>
      </c>
      <c r="D567" s="13" t="s">
        <v>8</v>
      </c>
      <c r="E567" s="40" t="s">
        <v>737</v>
      </c>
      <c r="F567" s="41">
        <v>1</v>
      </c>
      <c r="G567" s="13" t="s">
        <v>17</v>
      </c>
      <c r="H567" s="14">
        <v>100</v>
      </c>
      <c r="I567" s="14">
        <v>100</v>
      </c>
      <c r="J567" s="5"/>
      <c r="K567" s="14"/>
      <c r="L567" s="14"/>
      <c r="M567" s="16"/>
      <c r="N567" s="14"/>
      <c r="O567" s="14"/>
      <c r="P567" s="17"/>
      <c r="Q567" s="18">
        <f t="shared" si="226"/>
        <v>100</v>
      </c>
      <c r="R567" s="18">
        <f t="shared" si="227"/>
        <v>100</v>
      </c>
      <c r="S567" s="19">
        <f t="shared" si="230"/>
        <v>1</v>
      </c>
      <c r="T567" s="19">
        <f t="shared" si="231"/>
        <v>1</v>
      </c>
      <c r="U567" s="18"/>
    </row>
    <row r="568" spans="1:21" s="6" customFormat="1" ht="15.75" customHeight="1" x14ac:dyDescent="0.3">
      <c r="A568" s="13">
        <v>565</v>
      </c>
      <c r="B568" s="39" t="s">
        <v>714</v>
      </c>
      <c r="C568" s="13" t="s">
        <v>34</v>
      </c>
      <c r="D568" s="13" t="s">
        <v>8</v>
      </c>
      <c r="E568" s="40" t="s">
        <v>738</v>
      </c>
      <c r="F568" s="41">
        <v>1</v>
      </c>
      <c r="G568" s="13" t="s">
        <v>17</v>
      </c>
      <c r="H568" s="14">
        <v>100</v>
      </c>
      <c r="I568" s="14">
        <v>100</v>
      </c>
      <c r="J568" s="5"/>
      <c r="K568" s="14"/>
      <c r="L568" s="14"/>
      <c r="M568" s="16"/>
      <c r="N568" s="14"/>
      <c r="O568" s="14"/>
      <c r="P568" s="17"/>
      <c r="Q568" s="18">
        <f t="shared" si="226"/>
        <v>100</v>
      </c>
      <c r="R568" s="18">
        <f t="shared" si="227"/>
        <v>100</v>
      </c>
      <c r="S568" s="19">
        <f t="shared" si="230"/>
        <v>1</v>
      </c>
      <c r="T568" s="19">
        <f t="shared" si="231"/>
        <v>1</v>
      </c>
      <c r="U568" s="18"/>
    </row>
    <row r="569" spans="1:21" s="6" customFormat="1" ht="15.75" customHeight="1" x14ac:dyDescent="0.3">
      <c r="A569" s="13">
        <v>566</v>
      </c>
      <c r="B569" s="39" t="s">
        <v>714</v>
      </c>
      <c r="C569" s="13" t="s">
        <v>34</v>
      </c>
      <c r="D569" s="13" t="s">
        <v>8</v>
      </c>
      <c r="E569" s="40" t="s">
        <v>739</v>
      </c>
      <c r="F569" s="41">
        <v>1</v>
      </c>
      <c r="G569" s="13" t="s">
        <v>17</v>
      </c>
      <c r="H569" s="14">
        <v>100</v>
      </c>
      <c r="I569" s="14">
        <v>100</v>
      </c>
      <c r="J569" s="5"/>
      <c r="K569" s="14"/>
      <c r="L569" s="14"/>
      <c r="M569" s="16"/>
      <c r="N569" s="14"/>
      <c r="O569" s="14"/>
      <c r="P569" s="17"/>
      <c r="Q569" s="18">
        <f t="shared" si="226"/>
        <v>100</v>
      </c>
      <c r="R569" s="18">
        <f t="shared" si="227"/>
        <v>100</v>
      </c>
      <c r="S569" s="19">
        <f t="shared" si="230"/>
        <v>1</v>
      </c>
      <c r="T569" s="19">
        <f t="shared" si="231"/>
        <v>1</v>
      </c>
      <c r="U569" s="18"/>
    </row>
    <row r="570" spans="1:21" s="6" customFormat="1" ht="15.75" customHeight="1" x14ac:dyDescent="0.3">
      <c r="A570" s="13">
        <v>567</v>
      </c>
      <c r="B570" s="39" t="s">
        <v>714</v>
      </c>
      <c r="C570" s="13" t="s">
        <v>34</v>
      </c>
      <c r="D570" s="13" t="s">
        <v>8</v>
      </c>
      <c r="E570" s="40" t="s">
        <v>740</v>
      </c>
      <c r="F570" s="41">
        <v>1</v>
      </c>
      <c r="G570" s="13" t="s">
        <v>17</v>
      </c>
      <c r="H570" s="14">
        <v>100</v>
      </c>
      <c r="I570" s="14">
        <v>100</v>
      </c>
      <c r="J570" s="5"/>
      <c r="K570" s="14"/>
      <c r="L570" s="14"/>
      <c r="M570" s="16"/>
      <c r="N570" s="14"/>
      <c r="O570" s="14"/>
      <c r="P570" s="17"/>
      <c r="Q570" s="18">
        <f t="shared" si="226"/>
        <v>100</v>
      </c>
      <c r="R570" s="18">
        <f t="shared" si="227"/>
        <v>100</v>
      </c>
      <c r="S570" s="19">
        <f t="shared" si="230"/>
        <v>1</v>
      </c>
      <c r="T570" s="19">
        <f t="shared" si="231"/>
        <v>1</v>
      </c>
      <c r="U570" s="18"/>
    </row>
    <row r="571" spans="1:21" s="6" customFormat="1" ht="15.75" customHeight="1" x14ac:dyDescent="0.3">
      <c r="A571" s="13">
        <v>568</v>
      </c>
      <c r="B571" s="39" t="s">
        <v>714</v>
      </c>
      <c r="C571" s="13" t="s">
        <v>34</v>
      </c>
      <c r="D571" s="13" t="s">
        <v>8</v>
      </c>
      <c r="E571" s="40" t="s">
        <v>741</v>
      </c>
      <c r="F571" s="41">
        <v>1</v>
      </c>
      <c r="G571" s="13" t="s">
        <v>17</v>
      </c>
      <c r="H571" s="14">
        <v>100</v>
      </c>
      <c r="I571" s="14">
        <v>100</v>
      </c>
      <c r="J571" s="5"/>
      <c r="K571" s="14"/>
      <c r="L571" s="14"/>
      <c r="M571" s="16"/>
      <c r="N571" s="14"/>
      <c r="O571" s="14"/>
      <c r="P571" s="17"/>
      <c r="Q571" s="18">
        <f t="shared" si="226"/>
        <v>100</v>
      </c>
      <c r="R571" s="18">
        <f t="shared" si="227"/>
        <v>100</v>
      </c>
      <c r="S571" s="19">
        <f t="shared" si="230"/>
        <v>1</v>
      </c>
      <c r="T571" s="19">
        <f t="shared" si="231"/>
        <v>1</v>
      </c>
      <c r="U571" s="18"/>
    </row>
    <row r="572" spans="1:21" s="6" customFormat="1" x14ac:dyDescent="0.3">
      <c r="A572" s="13">
        <v>569</v>
      </c>
      <c r="B572" s="39" t="s">
        <v>714</v>
      </c>
      <c r="C572" s="13" t="s">
        <v>34</v>
      </c>
      <c r="D572" s="13" t="s">
        <v>8</v>
      </c>
      <c r="E572" s="40" t="s">
        <v>742</v>
      </c>
      <c r="F572" s="41">
        <v>1</v>
      </c>
      <c r="G572" s="13" t="s">
        <v>17</v>
      </c>
      <c r="H572" s="14">
        <v>0</v>
      </c>
      <c r="I572" s="14">
        <v>0</v>
      </c>
      <c r="J572" s="194"/>
      <c r="K572" s="14"/>
      <c r="L572" s="14"/>
      <c r="M572" s="16"/>
      <c r="N572" s="14"/>
      <c r="O572" s="14"/>
      <c r="P572" s="17"/>
      <c r="Q572" s="18">
        <f t="shared" si="226"/>
        <v>0</v>
      </c>
      <c r="R572" s="18">
        <f t="shared" si="227"/>
        <v>0</v>
      </c>
      <c r="S572" s="19" t="e">
        <f t="shared" si="230"/>
        <v>#DIV/0!</v>
      </c>
      <c r="T572" s="19" t="e">
        <f t="shared" si="231"/>
        <v>#DIV/0!</v>
      </c>
      <c r="U572" s="18"/>
    </row>
    <row r="573" spans="1:21" s="6" customFormat="1" x14ac:dyDescent="0.3">
      <c r="A573" s="13">
        <v>570</v>
      </c>
      <c r="B573" s="39" t="s">
        <v>714</v>
      </c>
      <c r="C573" s="13" t="s">
        <v>34</v>
      </c>
      <c r="D573" s="13" t="s">
        <v>8</v>
      </c>
      <c r="E573" s="40" t="s">
        <v>743</v>
      </c>
      <c r="F573" s="41">
        <v>1</v>
      </c>
      <c r="G573" s="13" t="s">
        <v>17</v>
      </c>
      <c r="H573" s="20">
        <v>0</v>
      </c>
      <c r="I573" s="20">
        <v>0</v>
      </c>
      <c r="J573" s="194" t="s">
        <v>2384</v>
      </c>
      <c r="K573" s="20">
        <v>0</v>
      </c>
      <c r="L573" s="20">
        <v>0</v>
      </c>
      <c r="M573" s="16" t="s">
        <v>2384</v>
      </c>
      <c r="N573" s="14"/>
      <c r="O573" s="14"/>
      <c r="P573" s="17"/>
      <c r="Q573" s="18">
        <f t="shared" si="226"/>
        <v>0</v>
      </c>
      <c r="R573" s="18">
        <f t="shared" si="227"/>
        <v>0</v>
      </c>
      <c r="S573" s="19" t="e">
        <f t="shared" si="230"/>
        <v>#DIV/0!</v>
      </c>
      <c r="T573" s="19" t="e">
        <f t="shared" si="231"/>
        <v>#DIV/0!</v>
      </c>
      <c r="U573" s="18"/>
    </row>
    <row r="574" spans="1:21" s="6" customFormat="1" x14ac:dyDescent="0.3">
      <c r="A574" s="13">
        <v>571</v>
      </c>
      <c r="B574" s="39" t="s">
        <v>714</v>
      </c>
      <c r="C574" s="13" t="s">
        <v>34</v>
      </c>
      <c r="D574" s="13" t="s">
        <v>8</v>
      </c>
      <c r="E574" s="40" t="s">
        <v>744</v>
      </c>
      <c r="F574" s="41">
        <v>1</v>
      </c>
      <c r="G574" s="13" t="s">
        <v>17</v>
      </c>
      <c r="H574" s="20">
        <v>0</v>
      </c>
      <c r="I574" s="20">
        <v>0</v>
      </c>
      <c r="J574" s="194" t="s">
        <v>2384</v>
      </c>
      <c r="K574" s="20">
        <v>0</v>
      </c>
      <c r="L574" s="20">
        <v>0</v>
      </c>
      <c r="M574" s="16" t="s">
        <v>2384</v>
      </c>
      <c r="N574" s="20">
        <v>0</v>
      </c>
      <c r="O574" s="20">
        <v>0</v>
      </c>
      <c r="P574" s="17" t="s">
        <v>2384</v>
      </c>
      <c r="Q574" s="18">
        <f t="shared" si="226"/>
        <v>0</v>
      </c>
      <c r="R574" s="18">
        <f t="shared" si="227"/>
        <v>0</v>
      </c>
      <c r="S574" s="19" t="e">
        <f t="shared" si="230"/>
        <v>#DIV/0!</v>
      </c>
      <c r="T574" s="19" t="e">
        <f t="shared" si="231"/>
        <v>#DIV/0!</v>
      </c>
      <c r="U574" s="18"/>
    </row>
    <row r="575" spans="1:21" s="6" customFormat="1" x14ac:dyDescent="0.3">
      <c r="A575" s="13">
        <v>572</v>
      </c>
      <c r="B575" s="39" t="s">
        <v>714</v>
      </c>
      <c r="C575" s="13" t="s">
        <v>34</v>
      </c>
      <c r="D575" s="13" t="s">
        <v>8</v>
      </c>
      <c r="E575" s="40" t="s">
        <v>745</v>
      </c>
      <c r="F575" s="41">
        <v>1</v>
      </c>
      <c r="G575" s="13" t="s">
        <v>17</v>
      </c>
      <c r="H575" s="20">
        <v>0</v>
      </c>
      <c r="I575" s="20">
        <v>0</v>
      </c>
      <c r="J575" s="194" t="s">
        <v>2384</v>
      </c>
      <c r="K575" s="20">
        <v>0</v>
      </c>
      <c r="L575" s="20">
        <v>0</v>
      </c>
      <c r="M575" s="16" t="s">
        <v>2384</v>
      </c>
      <c r="N575" s="20">
        <v>0</v>
      </c>
      <c r="O575" s="20">
        <v>0</v>
      </c>
      <c r="P575" s="17" t="s">
        <v>2384</v>
      </c>
      <c r="Q575" s="18">
        <f t="shared" si="226"/>
        <v>0</v>
      </c>
      <c r="R575" s="18">
        <f t="shared" si="227"/>
        <v>0</v>
      </c>
      <c r="S575" s="19" t="e">
        <f t="shared" si="230"/>
        <v>#DIV/0!</v>
      </c>
      <c r="T575" s="19" t="e">
        <f t="shared" si="231"/>
        <v>#DIV/0!</v>
      </c>
      <c r="U575" s="18"/>
    </row>
    <row r="576" spans="1:21" s="6" customFormat="1" ht="15.75" customHeight="1" x14ac:dyDescent="0.3">
      <c r="A576" s="13">
        <v>573</v>
      </c>
      <c r="B576" s="39" t="s">
        <v>788</v>
      </c>
      <c r="C576" s="13" t="s">
        <v>788</v>
      </c>
      <c r="D576" s="13" t="s">
        <v>8</v>
      </c>
      <c r="E576" s="40" t="s">
        <v>746</v>
      </c>
      <c r="F576" s="13">
        <v>20</v>
      </c>
      <c r="G576" s="13" t="s">
        <v>789</v>
      </c>
      <c r="H576" s="14">
        <v>2</v>
      </c>
      <c r="I576" s="20">
        <v>2</v>
      </c>
      <c r="J576" s="5" t="s">
        <v>2482</v>
      </c>
      <c r="K576" s="209">
        <v>0</v>
      </c>
      <c r="L576" s="20">
        <v>0</v>
      </c>
      <c r="M576" s="16" t="s">
        <v>2384</v>
      </c>
      <c r="N576" s="14"/>
      <c r="O576" s="20">
        <v>2</v>
      </c>
      <c r="P576" s="17"/>
      <c r="Q576" s="18">
        <f t="shared" si="226"/>
        <v>2</v>
      </c>
      <c r="R576" s="18">
        <f t="shared" si="227"/>
        <v>4</v>
      </c>
      <c r="S576" s="21">
        <f t="shared" si="230"/>
        <v>0.5</v>
      </c>
      <c r="T576" s="19">
        <f t="shared" ref="T576:T593" si="232">+Q576/F576</f>
        <v>0.1</v>
      </c>
      <c r="U576" s="18"/>
    </row>
    <row r="577" spans="1:21" s="6" customFormat="1" x14ac:dyDescent="0.3">
      <c r="A577" s="13">
        <v>574</v>
      </c>
      <c r="B577" s="39" t="s">
        <v>788</v>
      </c>
      <c r="C577" s="13" t="s">
        <v>788</v>
      </c>
      <c r="D577" s="13" t="s">
        <v>8</v>
      </c>
      <c r="E577" s="40" t="s">
        <v>747</v>
      </c>
      <c r="F577" s="13">
        <v>5</v>
      </c>
      <c r="G577" s="13" t="s">
        <v>790</v>
      </c>
      <c r="H577" s="20">
        <v>0</v>
      </c>
      <c r="I577" s="20">
        <v>0</v>
      </c>
      <c r="J577" s="194" t="s">
        <v>2384</v>
      </c>
      <c r="K577" s="14">
        <v>1</v>
      </c>
      <c r="L577" s="20">
        <v>1</v>
      </c>
      <c r="M577" s="16" t="s">
        <v>2589</v>
      </c>
      <c r="N577" s="14"/>
      <c r="O577" s="20">
        <v>1</v>
      </c>
      <c r="P577" s="17"/>
      <c r="Q577" s="18">
        <f t="shared" si="226"/>
        <v>1</v>
      </c>
      <c r="R577" s="18">
        <f t="shared" si="227"/>
        <v>2</v>
      </c>
      <c r="S577" s="21">
        <f t="shared" si="230"/>
        <v>0.5</v>
      </c>
      <c r="T577" s="19">
        <f t="shared" si="232"/>
        <v>0.2</v>
      </c>
      <c r="U577" s="18"/>
    </row>
    <row r="578" spans="1:21" s="6" customFormat="1" x14ac:dyDescent="0.3">
      <c r="A578" s="13">
        <v>575</v>
      </c>
      <c r="B578" s="39" t="s">
        <v>788</v>
      </c>
      <c r="C578" s="13" t="s">
        <v>788</v>
      </c>
      <c r="D578" s="13" t="s">
        <v>8</v>
      </c>
      <c r="E578" s="40" t="s">
        <v>748</v>
      </c>
      <c r="F578" s="13">
        <v>200</v>
      </c>
      <c r="G578" s="13" t="s">
        <v>791</v>
      </c>
      <c r="H578" s="20">
        <v>0</v>
      </c>
      <c r="I578" s="20">
        <v>0</v>
      </c>
      <c r="J578" s="194" t="s">
        <v>2384</v>
      </c>
      <c r="K578" s="14">
        <v>150</v>
      </c>
      <c r="L578" s="20">
        <v>150</v>
      </c>
      <c r="M578" s="16" t="s">
        <v>2590</v>
      </c>
      <c r="N578" s="20">
        <v>0</v>
      </c>
      <c r="O578" s="20">
        <v>0</v>
      </c>
      <c r="P578" s="17" t="s">
        <v>2384</v>
      </c>
      <c r="Q578" s="18">
        <f t="shared" si="226"/>
        <v>150</v>
      </c>
      <c r="R578" s="18">
        <f t="shared" si="227"/>
        <v>150</v>
      </c>
      <c r="S578" s="21">
        <f t="shared" si="230"/>
        <v>1</v>
      </c>
      <c r="T578" s="19">
        <f t="shared" si="232"/>
        <v>0.75</v>
      </c>
      <c r="U578" s="18"/>
    </row>
    <row r="579" spans="1:21" s="6" customFormat="1" ht="15.75" customHeight="1" x14ac:dyDescent="0.3">
      <c r="A579" s="13">
        <v>576</v>
      </c>
      <c r="B579" s="39" t="s">
        <v>788</v>
      </c>
      <c r="C579" s="13" t="s">
        <v>788</v>
      </c>
      <c r="D579" s="13" t="s">
        <v>8</v>
      </c>
      <c r="E579" s="40" t="s">
        <v>749</v>
      </c>
      <c r="F579" s="13">
        <v>1000</v>
      </c>
      <c r="G579" s="13" t="s">
        <v>789</v>
      </c>
      <c r="H579" s="160">
        <v>170</v>
      </c>
      <c r="I579" s="20">
        <v>111</v>
      </c>
      <c r="J579" s="5" t="s">
        <v>2482</v>
      </c>
      <c r="K579" s="14">
        <v>30</v>
      </c>
      <c r="L579" s="20">
        <v>111</v>
      </c>
      <c r="M579" s="16" t="s">
        <v>2591</v>
      </c>
      <c r="N579" s="14"/>
      <c r="O579" s="20">
        <v>111</v>
      </c>
      <c r="P579" s="17"/>
      <c r="Q579" s="18">
        <f t="shared" si="226"/>
        <v>200</v>
      </c>
      <c r="R579" s="18">
        <f t="shared" si="227"/>
        <v>333</v>
      </c>
      <c r="S579" s="21">
        <f t="shared" si="230"/>
        <v>0.60060060060060061</v>
      </c>
      <c r="T579" s="19">
        <f t="shared" si="232"/>
        <v>0.2</v>
      </c>
      <c r="U579" s="18"/>
    </row>
    <row r="580" spans="1:21" s="6" customFormat="1" x14ac:dyDescent="0.3">
      <c r="A580" s="13">
        <v>577</v>
      </c>
      <c r="B580" s="39" t="s">
        <v>788</v>
      </c>
      <c r="C580" s="13" t="s">
        <v>788</v>
      </c>
      <c r="D580" s="13" t="s">
        <v>8</v>
      </c>
      <c r="E580" s="40" t="s">
        <v>750</v>
      </c>
      <c r="F580" s="13">
        <v>150</v>
      </c>
      <c r="G580" s="13" t="s">
        <v>792</v>
      </c>
      <c r="H580" s="20">
        <v>0</v>
      </c>
      <c r="I580" s="20">
        <v>0</v>
      </c>
      <c r="J580" s="194" t="s">
        <v>2384</v>
      </c>
      <c r="K580" s="20">
        <v>0</v>
      </c>
      <c r="L580" s="20">
        <v>0</v>
      </c>
      <c r="M580" s="16" t="s">
        <v>2384</v>
      </c>
      <c r="N580" s="14"/>
      <c r="O580" s="20">
        <v>15</v>
      </c>
      <c r="P580" s="17"/>
      <c r="Q580" s="18">
        <f t="shared" si="226"/>
        <v>0</v>
      </c>
      <c r="R580" s="18">
        <f t="shared" si="227"/>
        <v>15</v>
      </c>
      <c r="S580" s="21">
        <f t="shared" si="230"/>
        <v>0</v>
      </c>
      <c r="T580" s="19">
        <f t="shared" si="232"/>
        <v>0</v>
      </c>
      <c r="U580" s="18"/>
    </row>
    <row r="581" spans="1:21" s="6" customFormat="1" x14ac:dyDescent="0.3">
      <c r="A581" s="13">
        <v>578</v>
      </c>
      <c r="B581" s="39" t="s">
        <v>788</v>
      </c>
      <c r="C581" s="13" t="s">
        <v>788</v>
      </c>
      <c r="D581" s="13" t="s">
        <v>8</v>
      </c>
      <c r="E581" s="40" t="s">
        <v>751</v>
      </c>
      <c r="F581" s="13">
        <v>192</v>
      </c>
      <c r="G581" s="13" t="s">
        <v>793</v>
      </c>
      <c r="H581" s="20">
        <v>0</v>
      </c>
      <c r="I581" s="20">
        <v>0</v>
      </c>
      <c r="J581" s="194" t="s">
        <v>2384</v>
      </c>
      <c r="K581" s="191">
        <v>1</v>
      </c>
      <c r="L581" s="20">
        <v>1</v>
      </c>
      <c r="M581" s="16" t="s">
        <v>2616</v>
      </c>
      <c r="N581" s="20">
        <v>0</v>
      </c>
      <c r="O581" s="20">
        <v>0</v>
      </c>
      <c r="P581" s="17" t="s">
        <v>2384</v>
      </c>
      <c r="Q581" s="18">
        <f t="shared" si="226"/>
        <v>1</v>
      </c>
      <c r="R581" s="18">
        <f t="shared" si="227"/>
        <v>1</v>
      </c>
      <c r="S581" s="21">
        <f t="shared" si="230"/>
        <v>1</v>
      </c>
      <c r="T581" s="19">
        <f t="shared" si="232"/>
        <v>5.208333333333333E-3</v>
      </c>
      <c r="U581" s="18"/>
    </row>
    <row r="582" spans="1:21" s="6" customFormat="1" x14ac:dyDescent="0.3">
      <c r="A582" s="13">
        <v>579</v>
      </c>
      <c r="B582" s="39" t="s">
        <v>788</v>
      </c>
      <c r="C582" s="13" t="s">
        <v>788</v>
      </c>
      <c r="D582" s="13" t="s">
        <v>8</v>
      </c>
      <c r="E582" s="40" t="s">
        <v>752</v>
      </c>
      <c r="F582" s="13">
        <v>10</v>
      </c>
      <c r="G582" s="13" t="s">
        <v>93</v>
      </c>
      <c r="H582" s="20">
        <v>0</v>
      </c>
      <c r="I582" s="20">
        <v>0</v>
      </c>
      <c r="J582" s="194" t="s">
        <v>2384</v>
      </c>
      <c r="K582" s="20">
        <v>0</v>
      </c>
      <c r="L582" s="20">
        <v>0</v>
      </c>
      <c r="M582" s="16" t="s">
        <v>2384</v>
      </c>
      <c r="N582" s="14"/>
      <c r="O582" s="20">
        <v>1</v>
      </c>
      <c r="P582" s="17"/>
      <c r="Q582" s="18">
        <f t="shared" si="226"/>
        <v>0</v>
      </c>
      <c r="R582" s="18">
        <f t="shared" si="227"/>
        <v>1</v>
      </c>
      <c r="S582" s="21">
        <f t="shared" si="230"/>
        <v>0</v>
      </c>
      <c r="T582" s="19">
        <f t="shared" si="232"/>
        <v>0</v>
      </c>
      <c r="U582" s="18"/>
    </row>
    <row r="583" spans="1:21" s="6" customFormat="1" x14ac:dyDescent="0.3">
      <c r="A583" s="13">
        <v>580</v>
      </c>
      <c r="B583" s="39" t="s">
        <v>788</v>
      </c>
      <c r="C583" s="13" t="s">
        <v>788</v>
      </c>
      <c r="D583" s="13" t="s">
        <v>8</v>
      </c>
      <c r="E583" s="40" t="s">
        <v>753</v>
      </c>
      <c r="F583" s="13">
        <v>160</v>
      </c>
      <c r="G583" s="13" t="s">
        <v>794</v>
      </c>
      <c r="H583" s="20">
        <v>0</v>
      </c>
      <c r="I583" s="20">
        <v>0</v>
      </c>
      <c r="J583" s="194" t="s">
        <v>2384</v>
      </c>
      <c r="K583" s="14">
        <v>475</v>
      </c>
      <c r="L583" s="20">
        <v>40</v>
      </c>
      <c r="M583" s="16" t="s">
        <v>2592</v>
      </c>
      <c r="N583" s="20">
        <v>0</v>
      </c>
      <c r="O583" s="20">
        <v>0</v>
      </c>
      <c r="P583" s="17" t="s">
        <v>2384</v>
      </c>
      <c r="Q583" s="18">
        <f t="shared" si="226"/>
        <v>475</v>
      </c>
      <c r="R583" s="18">
        <f t="shared" si="227"/>
        <v>40</v>
      </c>
      <c r="S583" s="21">
        <f t="shared" si="230"/>
        <v>11.875</v>
      </c>
      <c r="T583" s="19">
        <f t="shared" si="232"/>
        <v>2.96875</v>
      </c>
      <c r="U583" s="18"/>
    </row>
    <row r="584" spans="1:21" s="6" customFormat="1" x14ac:dyDescent="0.3">
      <c r="A584" s="13">
        <v>581</v>
      </c>
      <c r="B584" s="39" t="s">
        <v>788</v>
      </c>
      <c r="C584" s="13" t="s">
        <v>788</v>
      </c>
      <c r="D584" s="13" t="s">
        <v>8</v>
      </c>
      <c r="E584" s="40" t="s">
        <v>754</v>
      </c>
      <c r="F584" s="13">
        <v>600</v>
      </c>
      <c r="G584" s="13" t="s">
        <v>794</v>
      </c>
      <c r="H584" s="20">
        <v>0</v>
      </c>
      <c r="I584" s="20">
        <v>0</v>
      </c>
      <c r="J584" s="194" t="s">
        <v>2384</v>
      </c>
      <c r="K584" s="210">
        <v>0</v>
      </c>
      <c r="L584" s="20">
        <v>0</v>
      </c>
      <c r="M584" s="16" t="s">
        <v>2384</v>
      </c>
      <c r="N584" s="14"/>
      <c r="O584" s="20">
        <v>60</v>
      </c>
      <c r="P584" s="17"/>
      <c r="Q584" s="18">
        <f t="shared" si="226"/>
        <v>0</v>
      </c>
      <c r="R584" s="18">
        <f t="shared" si="227"/>
        <v>60</v>
      </c>
      <c r="S584" s="21">
        <f t="shared" si="230"/>
        <v>0</v>
      </c>
      <c r="T584" s="19">
        <f t="shared" si="232"/>
        <v>0</v>
      </c>
      <c r="U584" s="18"/>
    </row>
    <row r="585" spans="1:21" s="6" customFormat="1" x14ac:dyDescent="0.3">
      <c r="A585" s="13">
        <v>582</v>
      </c>
      <c r="B585" s="39" t="s">
        <v>788</v>
      </c>
      <c r="C585" s="13" t="s">
        <v>788</v>
      </c>
      <c r="D585" s="13" t="s">
        <v>8</v>
      </c>
      <c r="E585" s="40" t="s">
        <v>755</v>
      </c>
      <c r="F585" s="13">
        <v>10</v>
      </c>
      <c r="G585" s="13" t="s">
        <v>699</v>
      </c>
      <c r="H585" s="191">
        <v>1</v>
      </c>
      <c r="I585" s="20">
        <v>0</v>
      </c>
      <c r="J585" s="194" t="s">
        <v>2482</v>
      </c>
      <c r="K585" s="14">
        <v>1</v>
      </c>
      <c r="L585" s="20">
        <v>1</v>
      </c>
      <c r="M585" s="16" t="s">
        <v>2593</v>
      </c>
      <c r="N585" s="14"/>
      <c r="O585" s="20">
        <v>1</v>
      </c>
      <c r="P585" s="17"/>
      <c r="Q585" s="18">
        <f t="shared" si="226"/>
        <v>2</v>
      </c>
      <c r="R585" s="18">
        <f t="shared" si="227"/>
        <v>2</v>
      </c>
      <c r="S585" s="21">
        <f t="shared" si="230"/>
        <v>1</v>
      </c>
      <c r="T585" s="19">
        <f t="shared" si="232"/>
        <v>0.2</v>
      </c>
      <c r="U585" s="18"/>
    </row>
    <row r="586" spans="1:21" s="6" customFormat="1" ht="15.75" customHeight="1" x14ac:dyDescent="0.3">
      <c r="A586" s="13">
        <v>583</v>
      </c>
      <c r="B586" s="39" t="s">
        <v>788</v>
      </c>
      <c r="C586" s="13" t="s">
        <v>788</v>
      </c>
      <c r="D586" s="13" t="s">
        <v>8</v>
      </c>
      <c r="E586" s="40" t="s">
        <v>756</v>
      </c>
      <c r="F586" s="13">
        <v>12</v>
      </c>
      <c r="G586" s="13" t="s">
        <v>795</v>
      </c>
      <c r="H586" s="160">
        <v>6</v>
      </c>
      <c r="I586" s="20">
        <v>1</v>
      </c>
      <c r="J586" s="5" t="s">
        <v>2482</v>
      </c>
      <c r="K586" s="14">
        <v>6</v>
      </c>
      <c r="L586" s="20">
        <v>1</v>
      </c>
      <c r="M586" s="16" t="s">
        <v>2594</v>
      </c>
      <c r="N586" s="14"/>
      <c r="O586" s="20">
        <v>1</v>
      </c>
      <c r="P586" s="17"/>
      <c r="Q586" s="18">
        <f t="shared" si="226"/>
        <v>12</v>
      </c>
      <c r="R586" s="18">
        <f t="shared" si="227"/>
        <v>3</v>
      </c>
      <c r="S586" s="21">
        <f t="shared" si="230"/>
        <v>4</v>
      </c>
      <c r="T586" s="19">
        <f t="shared" si="232"/>
        <v>1</v>
      </c>
      <c r="U586" s="18"/>
    </row>
    <row r="587" spans="1:21" s="6" customFormat="1" x14ac:dyDescent="0.3">
      <c r="A587" s="13">
        <v>584</v>
      </c>
      <c r="B587" s="39" t="s">
        <v>788</v>
      </c>
      <c r="C587" s="13" t="s">
        <v>788</v>
      </c>
      <c r="D587" s="13" t="s">
        <v>8</v>
      </c>
      <c r="E587" s="40" t="s">
        <v>757</v>
      </c>
      <c r="F587" s="13">
        <v>1</v>
      </c>
      <c r="G587" s="13" t="s">
        <v>796</v>
      </c>
      <c r="H587" s="20">
        <v>0</v>
      </c>
      <c r="I587" s="20">
        <v>0</v>
      </c>
      <c r="J587" s="194" t="s">
        <v>2384</v>
      </c>
      <c r="K587" s="20">
        <v>0</v>
      </c>
      <c r="L587" s="20">
        <v>0</v>
      </c>
      <c r="M587" s="16" t="s">
        <v>2384</v>
      </c>
      <c r="N587" s="20">
        <v>0</v>
      </c>
      <c r="O587" s="20">
        <v>0</v>
      </c>
      <c r="P587" s="17" t="s">
        <v>2384</v>
      </c>
      <c r="Q587" s="18">
        <f t="shared" si="226"/>
        <v>0</v>
      </c>
      <c r="R587" s="18">
        <f t="shared" si="227"/>
        <v>0</v>
      </c>
      <c r="S587" s="21" t="e">
        <f t="shared" si="230"/>
        <v>#DIV/0!</v>
      </c>
      <c r="T587" s="19">
        <f t="shared" si="232"/>
        <v>0</v>
      </c>
      <c r="U587" s="18"/>
    </row>
    <row r="588" spans="1:21" s="6" customFormat="1" x14ac:dyDescent="0.3">
      <c r="A588" s="13">
        <v>585</v>
      </c>
      <c r="B588" s="39" t="s">
        <v>788</v>
      </c>
      <c r="C588" s="13" t="s">
        <v>788</v>
      </c>
      <c r="D588" s="13" t="s">
        <v>8</v>
      </c>
      <c r="E588" s="40" t="s">
        <v>758</v>
      </c>
      <c r="F588" s="13">
        <v>4</v>
      </c>
      <c r="G588" s="13" t="s">
        <v>797</v>
      </c>
      <c r="H588" s="20">
        <v>0</v>
      </c>
      <c r="I588" s="20">
        <v>0</v>
      </c>
      <c r="J588" s="194" t="s">
        <v>2384</v>
      </c>
      <c r="K588" s="20">
        <v>0</v>
      </c>
      <c r="L588" s="20">
        <v>0</v>
      </c>
      <c r="M588" s="16" t="s">
        <v>2384</v>
      </c>
      <c r="N588" s="20">
        <v>0</v>
      </c>
      <c r="O588" s="20">
        <v>0</v>
      </c>
      <c r="P588" s="17" t="s">
        <v>2384</v>
      </c>
      <c r="Q588" s="18">
        <f t="shared" si="226"/>
        <v>0</v>
      </c>
      <c r="R588" s="18">
        <f t="shared" si="227"/>
        <v>0</v>
      </c>
      <c r="S588" s="21" t="e">
        <f t="shared" si="230"/>
        <v>#DIV/0!</v>
      </c>
      <c r="T588" s="19">
        <f t="shared" si="232"/>
        <v>0</v>
      </c>
      <c r="U588" s="18"/>
    </row>
    <row r="589" spans="1:21" s="6" customFormat="1" x14ac:dyDescent="0.3">
      <c r="A589" s="13">
        <v>586</v>
      </c>
      <c r="B589" s="39" t="s">
        <v>788</v>
      </c>
      <c r="C589" s="13" t="s">
        <v>788</v>
      </c>
      <c r="D589" s="13" t="s">
        <v>8</v>
      </c>
      <c r="E589" s="40" t="s">
        <v>759</v>
      </c>
      <c r="F589" s="13">
        <v>5</v>
      </c>
      <c r="G589" s="13" t="s">
        <v>798</v>
      </c>
      <c r="H589" s="20">
        <v>0</v>
      </c>
      <c r="I589" s="20">
        <v>0</v>
      </c>
      <c r="J589" s="194" t="s">
        <v>2384</v>
      </c>
      <c r="K589" s="210">
        <v>0</v>
      </c>
      <c r="L589" s="20">
        <v>0</v>
      </c>
      <c r="M589" s="16" t="s">
        <v>2384</v>
      </c>
      <c r="N589" s="20">
        <v>0</v>
      </c>
      <c r="O589" s="20">
        <v>0</v>
      </c>
      <c r="P589" s="17" t="s">
        <v>2384</v>
      </c>
      <c r="Q589" s="18">
        <f t="shared" si="226"/>
        <v>0</v>
      </c>
      <c r="R589" s="18">
        <f t="shared" si="227"/>
        <v>0</v>
      </c>
      <c r="S589" s="21" t="e">
        <f t="shared" si="230"/>
        <v>#DIV/0!</v>
      </c>
      <c r="T589" s="19">
        <f t="shared" si="232"/>
        <v>0</v>
      </c>
      <c r="U589" s="18"/>
    </row>
    <row r="590" spans="1:21" s="6" customFormat="1" x14ac:dyDescent="0.3">
      <c r="A590" s="13">
        <v>587</v>
      </c>
      <c r="B590" s="39" t="s">
        <v>788</v>
      </c>
      <c r="C590" s="13" t="s">
        <v>788</v>
      </c>
      <c r="D590" s="13" t="s">
        <v>8</v>
      </c>
      <c r="E590" s="40" t="s">
        <v>760</v>
      </c>
      <c r="F590" s="13">
        <v>1</v>
      </c>
      <c r="G590" s="13" t="s">
        <v>799</v>
      </c>
      <c r="H590" s="20">
        <v>0</v>
      </c>
      <c r="I590" s="20">
        <v>0</v>
      </c>
      <c r="J590" s="194" t="s">
        <v>2384</v>
      </c>
      <c r="K590" s="20">
        <v>0</v>
      </c>
      <c r="L590" s="20">
        <v>0</v>
      </c>
      <c r="M590" s="16" t="s">
        <v>2384</v>
      </c>
      <c r="N590" s="20">
        <v>0</v>
      </c>
      <c r="O590" s="20">
        <v>0</v>
      </c>
      <c r="P590" s="17" t="s">
        <v>2384</v>
      </c>
      <c r="Q590" s="18">
        <f t="shared" si="226"/>
        <v>0</v>
      </c>
      <c r="R590" s="18">
        <f t="shared" si="227"/>
        <v>0</v>
      </c>
      <c r="S590" s="21" t="e">
        <f t="shared" si="230"/>
        <v>#DIV/0!</v>
      </c>
      <c r="T590" s="19">
        <f t="shared" si="232"/>
        <v>0</v>
      </c>
      <c r="U590" s="18"/>
    </row>
    <row r="591" spans="1:21" s="6" customFormat="1" x14ac:dyDescent="0.3">
      <c r="A591" s="13">
        <v>588</v>
      </c>
      <c r="B591" s="39" t="s">
        <v>788</v>
      </c>
      <c r="C591" s="13" t="s">
        <v>788</v>
      </c>
      <c r="D591" s="13" t="s">
        <v>8</v>
      </c>
      <c r="E591" s="40" t="s">
        <v>761</v>
      </c>
      <c r="F591" s="13">
        <v>6</v>
      </c>
      <c r="G591" s="13" t="s">
        <v>800</v>
      </c>
      <c r="H591" s="20">
        <v>0</v>
      </c>
      <c r="I591" s="20">
        <v>0</v>
      </c>
      <c r="J591" s="194" t="s">
        <v>2384</v>
      </c>
      <c r="K591" s="210">
        <v>0</v>
      </c>
      <c r="L591" s="20">
        <v>0</v>
      </c>
      <c r="M591" s="16" t="s">
        <v>2384</v>
      </c>
      <c r="N591" s="20">
        <v>0</v>
      </c>
      <c r="O591" s="20">
        <v>0</v>
      </c>
      <c r="P591" s="17" t="s">
        <v>2384</v>
      </c>
      <c r="Q591" s="18">
        <f t="shared" si="226"/>
        <v>0</v>
      </c>
      <c r="R591" s="18">
        <f t="shared" si="227"/>
        <v>0</v>
      </c>
      <c r="S591" s="21" t="e">
        <f t="shared" si="230"/>
        <v>#DIV/0!</v>
      </c>
      <c r="T591" s="19">
        <f t="shared" si="232"/>
        <v>0</v>
      </c>
      <c r="U591" s="18"/>
    </row>
    <row r="592" spans="1:21" s="6" customFormat="1" ht="15.75" customHeight="1" x14ac:dyDescent="0.3">
      <c r="A592" s="13">
        <v>589</v>
      </c>
      <c r="B592" s="39" t="s">
        <v>788</v>
      </c>
      <c r="C592" s="13" t="s">
        <v>788</v>
      </c>
      <c r="D592" s="13" t="s">
        <v>8</v>
      </c>
      <c r="E592" s="40" t="s">
        <v>762</v>
      </c>
      <c r="F592" s="13">
        <v>180</v>
      </c>
      <c r="G592" s="13" t="s">
        <v>793</v>
      </c>
      <c r="H592" s="160">
        <v>0</v>
      </c>
      <c r="I592" s="20">
        <v>15</v>
      </c>
      <c r="J592" s="5" t="s">
        <v>2384</v>
      </c>
      <c r="K592" s="191">
        <v>4</v>
      </c>
      <c r="L592" s="20">
        <v>15</v>
      </c>
      <c r="M592" s="16" t="s">
        <v>2617</v>
      </c>
      <c r="N592" s="14"/>
      <c r="O592" s="20">
        <v>15</v>
      </c>
      <c r="P592" s="17"/>
      <c r="Q592" s="18">
        <f t="shared" si="226"/>
        <v>4</v>
      </c>
      <c r="R592" s="18">
        <f t="shared" si="227"/>
        <v>45</v>
      </c>
      <c r="S592" s="21">
        <f t="shared" si="230"/>
        <v>8.8888888888888892E-2</v>
      </c>
      <c r="T592" s="19">
        <f t="shared" si="232"/>
        <v>2.2222222222222223E-2</v>
      </c>
      <c r="U592" s="18"/>
    </row>
    <row r="593" spans="1:21" s="6" customFormat="1" ht="15.75" customHeight="1" x14ac:dyDescent="0.3">
      <c r="A593" s="13">
        <v>590</v>
      </c>
      <c r="B593" s="39" t="s">
        <v>788</v>
      </c>
      <c r="C593" s="13" t="s">
        <v>788</v>
      </c>
      <c r="D593" s="13" t="s">
        <v>8</v>
      </c>
      <c r="E593" s="40" t="s">
        <v>763</v>
      </c>
      <c r="F593" s="13">
        <v>12</v>
      </c>
      <c r="G593" s="13" t="s">
        <v>801</v>
      </c>
      <c r="H593" s="160">
        <v>0</v>
      </c>
      <c r="I593" s="20">
        <v>1</v>
      </c>
      <c r="J593" s="5" t="s">
        <v>2384</v>
      </c>
      <c r="K593" s="14">
        <v>1</v>
      </c>
      <c r="L593" s="20">
        <v>1</v>
      </c>
      <c r="M593" s="16" t="s">
        <v>2595</v>
      </c>
      <c r="N593" s="14"/>
      <c r="O593" s="20">
        <v>1</v>
      </c>
      <c r="P593" s="17"/>
      <c r="Q593" s="18">
        <f t="shared" si="226"/>
        <v>1</v>
      </c>
      <c r="R593" s="18">
        <f t="shared" si="227"/>
        <v>3</v>
      </c>
      <c r="S593" s="21">
        <f t="shared" si="230"/>
        <v>0.33333333333333331</v>
      </c>
      <c r="T593" s="19">
        <f t="shared" si="232"/>
        <v>8.3333333333333329E-2</v>
      </c>
      <c r="U593" s="18"/>
    </row>
    <row r="594" spans="1:21" s="6" customFormat="1" ht="15.75" customHeight="1" x14ac:dyDescent="0.3">
      <c r="A594" s="13">
        <v>591</v>
      </c>
      <c r="B594" s="39" t="s">
        <v>788</v>
      </c>
      <c r="C594" s="13" t="s">
        <v>788</v>
      </c>
      <c r="D594" s="13" t="s">
        <v>8</v>
      </c>
      <c r="E594" s="40" t="s">
        <v>764</v>
      </c>
      <c r="F594" s="41">
        <v>1</v>
      </c>
      <c r="G594" s="13" t="s">
        <v>17</v>
      </c>
      <c r="H594" s="14">
        <v>19</v>
      </c>
      <c r="I594" s="14">
        <v>19</v>
      </c>
      <c r="J594" s="5" t="s">
        <v>2483</v>
      </c>
      <c r="K594" s="14">
        <v>30</v>
      </c>
      <c r="L594" s="14">
        <v>30</v>
      </c>
      <c r="M594" s="16" t="s">
        <v>2596</v>
      </c>
      <c r="N594" s="14"/>
      <c r="O594" s="14"/>
      <c r="P594" s="17"/>
      <c r="Q594" s="18">
        <f t="shared" ref="Q594:Q643" si="233">+H594+K594+N594</f>
        <v>49</v>
      </c>
      <c r="R594" s="18">
        <f t="shared" ref="R594:R643" si="234">+I594+L594+O594</f>
        <v>49</v>
      </c>
      <c r="S594" s="19">
        <f>+Q594/R594</f>
        <v>1</v>
      </c>
      <c r="T594" s="19">
        <f>+S594/F594</f>
        <v>1</v>
      </c>
      <c r="U594" s="18"/>
    </row>
    <row r="595" spans="1:21" s="6" customFormat="1" ht="15.75" customHeight="1" x14ac:dyDescent="0.3">
      <c r="A595" s="13">
        <v>592</v>
      </c>
      <c r="B595" s="39" t="s">
        <v>788</v>
      </c>
      <c r="C595" s="13" t="s">
        <v>788</v>
      </c>
      <c r="D595" s="13" t="s">
        <v>8</v>
      </c>
      <c r="E595" s="40" t="s">
        <v>765</v>
      </c>
      <c r="F595" s="13">
        <v>12</v>
      </c>
      <c r="G595" s="13" t="s">
        <v>802</v>
      </c>
      <c r="H595" s="14">
        <v>0</v>
      </c>
      <c r="I595" s="20">
        <v>1</v>
      </c>
      <c r="J595" s="5" t="s">
        <v>2384</v>
      </c>
      <c r="K595" s="210">
        <v>0</v>
      </c>
      <c r="L595" s="20">
        <v>0</v>
      </c>
      <c r="M595" s="16" t="s">
        <v>2384</v>
      </c>
      <c r="N595" s="14"/>
      <c r="O595" s="20">
        <v>1</v>
      </c>
      <c r="P595" s="17"/>
      <c r="Q595" s="18">
        <f t="shared" si="233"/>
        <v>0</v>
      </c>
      <c r="R595" s="18">
        <f t="shared" si="234"/>
        <v>2</v>
      </c>
      <c r="S595" s="21">
        <f t="shared" ref="S595:S608" si="235">+Q595/R595</f>
        <v>0</v>
      </c>
      <c r="T595" s="19">
        <f t="shared" ref="T595:T608" si="236">+Q595/F595</f>
        <v>0</v>
      </c>
      <c r="U595" s="18"/>
    </row>
    <row r="596" spans="1:21" s="6" customFormat="1" x14ac:dyDescent="0.3">
      <c r="A596" s="13">
        <v>593</v>
      </c>
      <c r="B596" s="39" t="s">
        <v>788</v>
      </c>
      <c r="C596" s="13" t="s">
        <v>788</v>
      </c>
      <c r="D596" s="13" t="s">
        <v>8</v>
      </c>
      <c r="E596" s="40" t="s">
        <v>766</v>
      </c>
      <c r="F596" s="13">
        <v>8</v>
      </c>
      <c r="G596" s="13" t="s">
        <v>178</v>
      </c>
      <c r="H596" s="20">
        <v>0</v>
      </c>
      <c r="I596" s="20">
        <v>0</v>
      </c>
      <c r="J596" s="194" t="s">
        <v>2384</v>
      </c>
      <c r="K596" s="210">
        <v>0</v>
      </c>
      <c r="L596" s="20">
        <v>0</v>
      </c>
      <c r="M596" s="16" t="s">
        <v>2384</v>
      </c>
      <c r="N596" s="14"/>
      <c r="O596" s="20">
        <v>1</v>
      </c>
      <c r="P596" s="17"/>
      <c r="Q596" s="18">
        <f t="shared" si="233"/>
        <v>0</v>
      </c>
      <c r="R596" s="18">
        <f t="shared" si="234"/>
        <v>1</v>
      </c>
      <c r="S596" s="21">
        <f t="shared" si="235"/>
        <v>0</v>
      </c>
      <c r="T596" s="19">
        <f t="shared" si="236"/>
        <v>0</v>
      </c>
      <c r="U596" s="18"/>
    </row>
    <row r="597" spans="1:21" s="6" customFormat="1" x14ac:dyDescent="0.3">
      <c r="A597" s="13">
        <v>594</v>
      </c>
      <c r="B597" s="39" t="s">
        <v>788</v>
      </c>
      <c r="C597" s="13" t="s">
        <v>788</v>
      </c>
      <c r="D597" s="13" t="s">
        <v>8</v>
      </c>
      <c r="E597" s="40" t="s">
        <v>767</v>
      </c>
      <c r="F597" s="13">
        <v>3</v>
      </c>
      <c r="G597" s="13" t="s">
        <v>803</v>
      </c>
      <c r="H597" s="20">
        <v>0</v>
      </c>
      <c r="I597" s="20">
        <v>0</v>
      </c>
      <c r="J597" s="194" t="s">
        <v>2384</v>
      </c>
      <c r="K597" s="191">
        <v>1</v>
      </c>
      <c r="L597" s="20">
        <v>1</v>
      </c>
      <c r="M597" s="16" t="s">
        <v>2611</v>
      </c>
      <c r="N597" s="14"/>
      <c r="O597" s="20">
        <v>1</v>
      </c>
      <c r="P597" s="17"/>
      <c r="Q597" s="18">
        <f t="shared" si="233"/>
        <v>1</v>
      </c>
      <c r="R597" s="18">
        <f t="shared" si="234"/>
        <v>2</v>
      </c>
      <c r="S597" s="21">
        <f t="shared" si="235"/>
        <v>0.5</v>
      </c>
      <c r="T597" s="19">
        <f t="shared" si="236"/>
        <v>0.33333333333333331</v>
      </c>
      <c r="U597" s="18"/>
    </row>
    <row r="598" spans="1:21" s="6" customFormat="1" ht="15.75" customHeight="1" x14ac:dyDescent="0.3">
      <c r="A598" s="13">
        <v>595</v>
      </c>
      <c r="B598" s="39" t="s">
        <v>788</v>
      </c>
      <c r="C598" s="13" t="s">
        <v>788</v>
      </c>
      <c r="D598" s="13" t="s">
        <v>8</v>
      </c>
      <c r="E598" s="40" t="s">
        <v>768</v>
      </c>
      <c r="F598" s="13">
        <v>12</v>
      </c>
      <c r="G598" s="13" t="s">
        <v>801</v>
      </c>
      <c r="H598" s="14">
        <v>2</v>
      </c>
      <c r="I598" s="20">
        <v>1</v>
      </c>
      <c r="J598" s="5" t="s">
        <v>2482</v>
      </c>
      <c r="K598" s="14">
        <v>2</v>
      </c>
      <c r="L598" s="20">
        <v>1</v>
      </c>
      <c r="M598" s="16" t="s">
        <v>2597</v>
      </c>
      <c r="N598" s="14"/>
      <c r="O598" s="20">
        <v>1</v>
      </c>
      <c r="P598" s="17"/>
      <c r="Q598" s="18">
        <f t="shared" si="233"/>
        <v>4</v>
      </c>
      <c r="R598" s="18">
        <f t="shared" si="234"/>
        <v>3</v>
      </c>
      <c r="S598" s="21">
        <f t="shared" si="235"/>
        <v>1.3333333333333333</v>
      </c>
      <c r="T598" s="19">
        <f t="shared" si="236"/>
        <v>0.33333333333333331</v>
      </c>
      <c r="U598" s="18"/>
    </row>
    <row r="599" spans="1:21" s="6" customFormat="1" ht="15.75" customHeight="1" x14ac:dyDescent="0.3">
      <c r="A599" s="13">
        <v>596</v>
      </c>
      <c r="B599" s="39" t="s">
        <v>788</v>
      </c>
      <c r="C599" s="13" t="s">
        <v>788</v>
      </c>
      <c r="D599" s="13" t="s">
        <v>8</v>
      </c>
      <c r="E599" s="40" t="s">
        <v>769</v>
      </c>
      <c r="F599" s="13">
        <v>18</v>
      </c>
      <c r="G599" s="13" t="s">
        <v>804</v>
      </c>
      <c r="H599" s="14">
        <v>1</v>
      </c>
      <c r="I599" s="20">
        <v>1</v>
      </c>
      <c r="J599" s="5" t="s">
        <v>2482</v>
      </c>
      <c r="K599" s="14">
        <v>1</v>
      </c>
      <c r="L599" s="20">
        <v>1</v>
      </c>
      <c r="M599" s="16" t="s">
        <v>2599</v>
      </c>
      <c r="N599" s="14"/>
      <c r="O599" s="20">
        <v>1</v>
      </c>
      <c r="P599" s="17"/>
      <c r="Q599" s="18">
        <f t="shared" si="233"/>
        <v>2</v>
      </c>
      <c r="R599" s="18">
        <f t="shared" si="234"/>
        <v>3</v>
      </c>
      <c r="S599" s="21">
        <f t="shared" si="235"/>
        <v>0.66666666666666663</v>
      </c>
      <c r="T599" s="19">
        <f t="shared" si="236"/>
        <v>0.1111111111111111</v>
      </c>
      <c r="U599" s="18"/>
    </row>
    <row r="600" spans="1:21" s="6" customFormat="1" ht="15.75" customHeight="1" x14ac:dyDescent="0.3">
      <c r="A600" s="13">
        <v>597</v>
      </c>
      <c r="B600" s="39" t="s">
        <v>788</v>
      </c>
      <c r="C600" s="13" t="s">
        <v>788</v>
      </c>
      <c r="D600" s="13" t="s">
        <v>8</v>
      </c>
      <c r="E600" s="40" t="s">
        <v>770</v>
      </c>
      <c r="F600" s="13">
        <v>12</v>
      </c>
      <c r="G600" s="13" t="s">
        <v>805</v>
      </c>
      <c r="H600" s="14">
        <v>1</v>
      </c>
      <c r="I600" s="20">
        <v>1</v>
      </c>
      <c r="J600" s="192" t="s">
        <v>2482</v>
      </c>
      <c r="K600" s="14">
        <v>1</v>
      </c>
      <c r="L600" s="20">
        <v>1</v>
      </c>
      <c r="M600" s="16" t="s">
        <v>2598</v>
      </c>
      <c r="N600" s="14"/>
      <c r="O600" s="20">
        <v>1</v>
      </c>
      <c r="P600" s="17"/>
      <c r="Q600" s="18">
        <f t="shared" si="233"/>
        <v>2</v>
      </c>
      <c r="R600" s="18">
        <f t="shared" si="234"/>
        <v>3</v>
      </c>
      <c r="S600" s="21">
        <f t="shared" si="235"/>
        <v>0.66666666666666663</v>
      </c>
      <c r="T600" s="19">
        <f t="shared" si="236"/>
        <v>0.16666666666666666</v>
      </c>
      <c r="U600" s="18"/>
    </row>
    <row r="601" spans="1:21" s="6" customFormat="1" x14ac:dyDescent="0.3">
      <c r="A601" s="13">
        <v>598</v>
      </c>
      <c r="B601" s="39" t="s">
        <v>788</v>
      </c>
      <c r="C601" s="13" t="s">
        <v>788</v>
      </c>
      <c r="D601" s="13" t="s">
        <v>8</v>
      </c>
      <c r="E601" s="40" t="s">
        <v>771</v>
      </c>
      <c r="F601" s="13">
        <v>4</v>
      </c>
      <c r="G601" s="13" t="s">
        <v>806</v>
      </c>
      <c r="H601" s="20">
        <v>0</v>
      </c>
      <c r="I601" s="20">
        <v>0</v>
      </c>
      <c r="J601" s="194" t="s">
        <v>2384</v>
      </c>
      <c r="K601" s="20">
        <v>0</v>
      </c>
      <c r="L601" s="20">
        <v>0</v>
      </c>
      <c r="M601" s="16" t="s">
        <v>2384</v>
      </c>
      <c r="N601" s="14"/>
      <c r="O601" s="20">
        <v>1</v>
      </c>
      <c r="P601" s="17"/>
      <c r="Q601" s="18">
        <f t="shared" si="233"/>
        <v>0</v>
      </c>
      <c r="R601" s="18">
        <f t="shared" si="234"/>
        <v>1</v>
      </c>
      <c r="S601" s="21">
        <f t="shared" si="235"/>
        <v>0</v>
      </c>
      <c r="T601" s="19">
        <f t="shared" si="236"/>
        <v>0</v>
      </c>
      <c r="U601" s="18"/>
    </row>
    <row r="602" spans="1:21" s="6" customFormat="1" x14ac:dyDescent="0.3">
      <c r="A602" s="13">
        <v>599</v>
      </c>
      <c r="B602" s="39" t="s">
        <v>788</v>
      </c>
      <c r="C602" s="13" t="s">
        <v>788</v>
      </c>
      <c r="D602" s="13" t="s">
        <v>8</v>
      </c>
      <c r="E602" s="40" t="s">
        <v>772</v>
      </c>
      <c r="F602" s="13">
        <v>1</v>
      </c>
      <c r="G602" s="13" t="s">
        <v>807</v>
      </c>
      <c r="H602" s="20">
        <v>0</v>
      </c>
      <c r="I602" s="20">
        <v>0</v>
      </c>
      <c r="J602" s="194" t="s">
        <v>2384</v>
      </c>
      <c r="K602" s="20">
        <v>0</v>
      </c>
      <c r="L602" s="20">
        <v>0</v>
      </c>
      <c r="M602" s="16" t="s">
        <v>2384</v>
      </c>
      <c r="N602" s="20">
        <v>0</v>
      </c>
      <c r="O602" s="20">
        <v>0</v>
      </c>
      <c r="P602" s="17" t="s">
        <v>2384</v>
      </c>
      <c r="Q602" s="18">
        <f t="shared" si="233"/>
        <v>0</v>
      </c>
      <c r="R602" s="18">
        <f t="shared" si="234"/>
        <v>0</v>
      </c>
      <c r="S602" s="21" t="e">
        <f t="shared" si="235"/>
        <v>#DIV/0!</v>
      </c>
      <c r="T602" s="19">
        <f t="shared" si="236"/>
        <v>0</v>
      </c>
      <c r="U602" s="18"/>
    </row>
    <row r="603" spans="1:21" s="6" customFormat="1" ht="15.75" customHeight="1" x14ac:dyDescent="0.3">
      <c r="A603" s="13">
        <v>600</v>
      </c>
      <c r="B603" s="39" t="s">
        <v>788</v>
      </c>
      <c r="C603" s="13" t="s">
        <v>788</v>
      </c>
      <c r="D603" s="13" t="s">
        <v>8</v>
      </c>
      <c r="E603" s="40" t="s">
        <v>773</v>
      </c>
      <c r="F603" s="13">
        <v>9</v>
      </c>
      <c r="G603" s="13" t="s">
        <v>808</v>
      </c>
      <c r="H603" s="160">
        <v>0</v>
      </c>
      <c r="I603" s="20">
        <v>1</v>
      </c>
      <c r="J603" s="5" t="s">
        <v>2384</v>
      </c>
      <c r="K603" s="14">
        <v>1</v>
      </c>
      <c r="L603" s="20">
        <v>1</v>
      </c>
      <c r="M603" s="16" t="s">
        <v>2600</v>
      </c>
      <c r="N603" s="14"/>
      <c r="O603" s="20">
        <v>1</v>
      </c>
      <c r="P603" s="17"/>
      <c r="Q603" s="18">
        <f t="shared" si="233"/>
        <v>1</v>
      </c>
      <c r="R603" s="18">
        <f t="shared" si="234"/>
        <v>3</v>
      </c>
      <c r="S603" s="21">
        <f t="shared" si="235"/>
        <v>0.33333333333333331</v>
      </c>
      <c r="T603" s="19">
        <f t="shared" si="236"/>
        <v>0.1111111111111111</v>
      </c>
      <c r="U603" s="18"/>
    </row>
    <row r="604" spans="1:21" s="6" customFormat="1" ht="15.75" customHeight="1" x14ac:dyDescent="0.3">
      <c r="A604" s="13">
        <v>601</v>
      </c>
      <c r="B604" s="39" t="s">
        <v>788</v>
      </c>
      <c r="C604" s="13" t="s">
        <v>788</v>
      </c>
      <c r="D604" s="13" t="s">
        <v>8</v>
      </c>
      <c r="E604" s="40" t="s">
        <v>774</v>
      </c>
      <c r="F604" s="13">
        <v>24</v>
      </c>
      <c r="G604" s="13" t="s">
        <v>176</v>
      </c>
      <c r="H604" s="14">
        <v>2</v>
      </c>
      <c r="I604" s="20">
        <v>2</v>
      </c>
      <c r="J604" s="5" t="s">
        <v>2482</v>
      </c>
      <c r="K604" s="210">
        <v>0</v>
      </c>
      <c r="L604" s="20">
        <v>0</v>
      </c>
      <c r="M604" s="16" t="s">
        <v>2384</v>
      </c>
      <c r="N604" s="14"/>
      <c r="O604" s="20">
        <v>2</v>
      </c>
      <c r="P604" s="17"/>
      <c r="Q604" s="18">
        <f t="shared" si="233"/>
        <v>2</v>
      </c>
      <c r="R604" s="18">
        <f t="shared" si="234"/>
        <v>4</v>
      </c>
      <c r="S604" s="21">
        <f t="shared" si="235"/>
        <v>0.5</v>
      </c>
      <c r="T604" s="19">
        <f t="shared" si="236"/>
        <v>8.3333333333333329E-2</v>
      </c>
      <c r="U604" s="18"/>
    </row>
    <row r="605" spans="1:21" s="6" customFormat="1" x14ac:dyDescent="0.3">
      <c r="A605" s="13">
        <v>602</v>
      </c>
      <c r="B605" s="39" t="s">
        <v>788</v>
      </c>
      <c r="C605" s="13" t="s">
        <v>788</v>
      </c>
      <c r="D605" s="13" t="s">
        <v>8</v>
      </c>
      <c r="E605" s="40" t="s">
        <v>775</v>
      </c>
      <c r="F605" s="13">
        <v>4</v>
      </c>
      <c r="G605" s="13" t="s">
        <v>476</v>
      </c>
      <c r="H605" s="20">
        <v>0</v>
      </c>
      <c r="I605" s="20">
        <v>0</v>
      </c>
      <c r="J605" s="194" t="s">
        <v>2384</v>
      </c>
      <c r="K605" s="210">
        <v>0</v>
      </c>
      <c r="L605" s="20">
        <v>1</v>
      </c>
      <c r="M605" s="16" t="s">
        <v>2384</v>
      </c>
      <c r="N605" s="20">
        <v>0</v>
      </c>
      <c r="O605" s="20">
        <v>0</v>
      </c>
      <c r="P605" s="17" t="s">
        <v>2384</v>
      </c>
      <c r="Q605" s="18">
        <f t="shared" si="233"/>
        <v>0</v>
      </c>
      <c r="R605" s="18">
        <f t="shared" si="234"/>
        <v>1</v>
      </c>
      <c r="S605" s="21">
        <f t="shared" si="235"/>
        <v>0</v>
      </c>
      <c r="T605" s="19">
        <f t="shared" si="236"/>
        <v>0</v>
      </c>
      <c r="U605" s="18"/>
    </row>
    <row r="606" spans="1:21" s="6" customFormat="1" ht="15.75" customHeight="1" x14ac:dyDescent="0.3">
      <c r="A606" s="13">
        <v>603</v>
      </c>
      <c r="B606" s="39" t="s">
        <v>788</v>
      </c>
      <c r="C606" s="13" t="s">
        <v>788</v>
      </c>
      <c r="D606" s="13" t="s">
        <v>8</v>
      </c>
      <c r="E606" s="40" t="s">
        <v>776</v>
      </c>
      <c r="F606" s="13">
        <v>10</v>
      </c>
      <c r="G606" s="13" t="s">
        <v>476</v>
      </c>
      <c r="H606" s="160">
        <v>0</v>
      </c>
      <c r="I606" s="20">
        <v>1</v>
      </c>
      <c r="J606" s="30" t="s">
        <v>2384</v>
      </c>
      <c r="K606" s="14">
        <v>2</v>
      </c>
      <c r="L606" s="20">
        <v>1</v>
      </c>
      <c r="M606" s="16" t="s">
        <v>2601</v>
      </c>
      <c r="N606" s="14"/>
      <c r="O606" s="20">
        <v>2</v>
      </c>
      <c r="P606" s="17"/>
      <c r="Q606" s="18">
        <f t="shared" si="233"/>
        <v>2</v>
      </c>
      <c r="R606" s="18">
        <f t="shared" si="234"/>
        <v>4</v>
      </c>
      <c r="S606" s="21">
        <f t="shared" si="235"/>
        <v>0.5</v>
      </c>
      <c r="T606" s="19">
        <f t="shared" si="236"/>
        <v>0.2</v>
      </c>
      <c r="U606" s="18"/>
    </row>
    <row r="607" spans="1:21" s="6" customFormat="1" ht="15.75" customHeight="1" x14ac:dyDescent="0.3">
      <c r="A607" s="13">
        <v>604</v>
      </c>
      <c r="B607" s="39" t="s">
        <v>788</v>
      </c>
      <c r="C607" s="13" t="s">
        <v>788</v>
      </c>
      <c r="D607" s="13" t="s">
        <v>8</v>
      </c>
      <c r="E607" s="40" t="s">
        <v>777</v>
      </c>
      <c r="F607" s="13">
        <v>10</v>
      </c>
      <c r="G607" s="13" t="s">
        <v>476</v>
      </c>
      <c r="H607" s="160">
        <v>0</v>
      </c>
      <c r="I607" s="20">
        <v>1</v>
      </c>
      <c r="J607" s="5" t="s">
        <v>2384</v>
      </c>
      <c r="K607" s="191">
        <v>1</v>
      </c>
      <c r="L607" s="20">
        <v>1</v>
      </c>
      <c r="M607" s="16" t="s">
        <v>2615</v>
      </c>
      <c r="N607" s="14"/>
      <c r="O607" s="20">
        <v>2</v>
      </c>
      <c r="P607" s="17"/>
      <c r="Q607" s="18">
        <f t="shared" si="233"/>
        <v>1</v>
      </c>
      <c r="R607" s="18">
        <f t="shared" si="234"/>
        <v>4</v>
      </c>
      <c r="S607" s="21">
        <f t="shared" si="235"/>
        <v>0.25</v>
      </c>
      <c r="T607" s="19">
        <f t="shared" si="236"/>
        <v>0.1</v>
      </c>
      <c r="U607" s="18"/>
    </row>
    <row r="608" spans="1:21" s="6" customFormat="1" x14ac:dyDescent="0.3">
      <c r="A608" s="13">
        <v>605</v>
      </c>
      <c r="B608" s="39" t="s">
        <v>788</v>
      </c>
      <c r="C608" s="13" t="s">
        <v>788</v>
      </c>
      <c r="D608" s="13" t="s">
        <v>8</v>
      </c>
      <c r="E608" s="40" t="s">
        <v>778</v>
      </c>
      <c r="F608" s="13">
        <v>600</v>
      </c>
      <c r="G608" s="13" t="s">
        <v>809</v>
      </c>
      <c r="H608" s="20">
        <v>0</v>
      </c>
      <c r="I608" s="20">
        <v>0</v>
      </c>
      <c r="J608" s="194" t="s">
        <v>2384</v>
      </c>
      <c r="K608" s="14">
        <v>171</v>
      </c>
      <c r="L608" s="20">
        <v>60</v>
      </c>
      <c r="M608" s="16" t="s">
        <v>2602</v>
      </c>
      <c r="N608" s="14"/>
      <c r="O608" s="20">
        <v>60</v>
      </c>
      <c r="P608" s="17"/>
      <c r="Q608" s="18">
        <f t="shared" si="233"/>
        <v>171</v>
      </c>
      <c r="R608" s="18">
        <f t="shared" si="234"/>
        <v>120</v>
      </c>
      <c r="S608" s="21">
        <f t="shared" si="235"/>
        <v>1.425</v>
      </c>
      <c r="T608" s="19">
        <f t="shared" si="236"/>
        <v>0.28499999999999998</v>
      </c>
      <c r="U608" s="18"/>
    </row>
    <row r="609" spans="1:21" s="6" customFormat="1" x14ac:dyDescent="0.3">
      <c r="A609" s="13">
        <v>606</v>
      </c>
      <c r="B609" s="39" t="s">
        <v>788</v>
      </c>
      <c r="C609" s="13" t="s">
        <v>788</v>
      </c>
      <c r="D609" s="13" t="s">
        <v>8</v>
      </c>
      <c r="E609" s="40" t="s">
        <v>779</v>
      </c>
      <c r="F609" s="41">
        <v>1</v>
      </c>
      <c r="G609" s="13" t="s">
        <v>17</v>
      </c>
      <c r="H609" s="14">
        <v>0</v>
      </c>
      <c r="I609" s="14">
        <v>0</v>
      </c>
      <c r="J609" s="194" t="s">
        <v>2384</v>
      </c>
      <c r="K609" s="14">
        <v>0</v>
      </c>
      <c r="L609" s="14">
        <v>0</v>
      </c>
      <c r="M609" s="16" t="s">
        <v>2384</v>
      </c>
      <c r="N609" s="14"/>
      <c r="O609" s="14"/>
      <c r="P609" s="17"/>
      <c r="Q609" s="18">
        <f t="shared" si="233"/>
        <v>0</v>
      </c>
      <c r="R609" s="18">
        <f t="shared" si="234"/>
        <v>0</v>
      </c>
      <c r="S609" s="19" t="e">
        <f>+Q609/R609</f>
        <v>#DIV/0!</v>
      </c>
      <c r="T609" s="19" t="e">
        <f>+S609/F609</f>
        <v>#DIV/0!</v>
      </c>
      <c r="U609" s="18"/>
    </row>
    <row r="610" spans="1:21" s="6" customFormat="1" x14ac:dyDescent="0.3">
      <c r="A610" s="13">
        <v>607</v>
      </c>
      <c r="B610" s="39" t="s">
        <v>788</v>
      </c>
      <c r="C610" s="13" t="s">
        <v>788</v>
      </c>
      <c r="D610" s="13" t="s">
        <v>8</v>
      </c>
      <c r="E610" s="40" t="s">
        <v>780</v>
      </c>
      <c r="F610" s="13">
        <v>30</v>
      </c>
      <c r="G610" s="13" t="s">
        <v>302</v>
      </c>
      <c r="H610" s="14">
        <v>0</v>
      </c>
      <c r="I610" s="14">
        <v>0</v>
      </c>
      <c r="J610" s="194" t="s">
        <v>2384</v>
      </c>
      <c r="K610" s="14">
        <v>2</v>
      </c>
      <c r="L610" s="20">
        <v>2</v>
      </c>
      <c r="M610" s="16" t="s">
        <v>2603</v>
      </c>
      <c r="N610" s="14"/>
      <c r="O610" s="20">
        <v>5</v>
      </c>
      <c r="P610" s="17"/>
      <c r="Q610" s="18">
        <f t="shared" si="233"/>
        <v>2</v>
      </c>
      <c r="R610" s="18">
        <f t="shared" si="234"/>
        <v>7</v>
      </c>
      <c r="S610" s="21">
        <f t="shared" ref="S610:S614" si="237">+Q610/R610</f>
        <v>0.2857142857142857</v>
      </c>
      <c r="T610" s="19">
        <f t="shared" ref="T610:T614" si="238">+Q610/F610</f>
        <v>6.6666666666666666E-2</v>
      </c>
      <c r="U610" s="18"/>
    </row>
    <row r="611" spans="1:21" s="6" customFormat="1" x14ac:dyDescent="0.3">
      <c r="A611" s="13">
        <v>608</v>
      </c>
      <c r="B611" s="39" t="s">
        <v>788</v>
      </c>
      <c r="C611" s="13" t="s">
        <v>788</v>
      </c>
      <c r="D611" s="13" t="s">
        <v>8</v>
      </c>
      <c r="E611" s="40" t="s">
        <v>781</v>
      </c>
      <c r="F611" s="13">
        <v>1</v>
      </c>
      <c r="G611" s="13" t="s">
        <v>799</v>
      </c>
      <c r="H611" s="20">
        <v>0</v>
      </c>
      <c r="I611" s="20">
        <v>0</v>
      </c>
      <c r="J611" s="194" t="s">
        <v>2384</v>
      </c>
      <c r="K611" s="20">
        <v>0</v>
      </c>
      <c r="L611" s="20">
        <v>0</v>
      </c>
      <c r="M611" s="16" t="s">
        <v>2384</v>
      </c>
      <c r="N611" s="20">
        <v>0</v>
      </c>
      <c r="O611" s="20">
        <v>0</v>
      </c>
      <c r="P611" s="17" t="s">
        <v>2384</v>
      </c>
      <c r="Q611" s="18">
        <f t="shared" si="233"/>
        <v>0</v>
      </c>
      <c r="R611" s="18">
        <f t="shared" si="234"/>
        <v>0</v>
      </c>
      <c r="S611" s="21" t="e">
        <f t="shared" si="237"/>
        <v>#DIV/0!</v>
      </c>
      <c r="T611" s="19">
        <f t="shared" si="238"/>
        <v>0</v>
      </c>
      <c r="U611" s="18"/>
    </row>
    <row r="612" spans="1:21" s="6" customFormat="1" x14ac:dyDescent="0.3">
      <c r="A612" s="13">
        <v>609</v>
      </c>
      <c r="B612" s="39" t="s">
        <v>788</v>
      </c>
      <c r="C612" s="13" t="s">
        <v>788</v>
      </c>
      <c r="D612" s="13" t="s">
        <v>8</v>
      </c>
      <c r="E612" s="40" t="s">
        <v>782</v>
      </c>
      <c r="F612" s="13">
        <v>80</v>
      </c>
      <c r="G612" s="13" t="s">
        <v>810</v>
      </c>
      <c r="H612" s="20">
        <v>0</v>
      </c>
      <c r="I612" s="20">
        <v>0</v>
      </c>
      <c r="J612" s="194" t="s">
        <v>2384</v>
      </c>
      <c r="K612" s="210">
        <v>0</v>
      </c>
      <c r="L612" s="20">
        <v>0</v>
      </c>
      <c r="M612" s="16" t="s">
        <v>2384</v>
      </c>
      <c r="N612" s="14"/>
      <c r="O612" s="20">
        <v>8</v>
      </c>
      <c r="P612" s="17"/>
      <c r="Q612" s="18">
        <f t="shared" si="233"/>
        <v>0</v>
      </c>
      <c r="R612" s="18">
        <f t="shared" si="234"/>
        <v>8</v>
      </c>
      <c r="S612" s="21">
        <f t="shared" si="237"/>
        <v>0</v>
      </c>
      <c r="T612" s="19">
        <f t="shared" si="238"/>
        <v>0</v>
      </c>
      <c r="U612" s="18"/>
    </row>
    <row r="613" spans="1:21" s="6" customFormat="1" ht="15.75" customHeight="1" x14ac:dyDescent="0.3">
      <c r="A613" s="13">
        <v>610</v>
      </c>
      <c r="B613" s="39" t="s">
        <v>788</v>
      </c>
      <c r="C613" s="13" t="s">
        <v>788</v>
      </c>
      <c r="D613" s="13" t="s">
        <v>8</v>
      </c>
      <c r="E613" s="40" t="s">
        <v>783</v>
      </c>
      <c r="F613" s="13">
        <v>500</v>
      </c>
      <c r="G613" s="13" t="s">
        <v>811</v>
      </c>
      <c r="H613" s="160">
        <v>0</v>
      </c>
      <c r="I613" s="20">
        <v>42</v>
      </c>
      <c r="J613" s="5" t="s">
        <v>2384</v>
      </c>
      <c r="K613" s="14">
        <v>136</v>
      </c>
      <c r="L613" s="20">
        <v>42</v>
      </c>
      <c r="M613" s="16" t="s">
        <v>2609</v>
      </c>
      <c r="N613" s="14"/>
      <c r="O613" s="20">
        <v>42</v>
      </c>
      <c r="P613" s="17"/>
      <c r="Q613" s="18">
        <f t="shared" si="233"/>
        <v>136</v>
      </c>
      <c r="R613" s="18">
        <f t="shared" si="234"/>
        <v>126</v>
      </c>
      <c r="S613" s="21">
        <f t="shared" si="237"/>
        <v>1.0793650793650793</v>
      </c>
      <c r="T613" s="19">
        <f t="shared" si="238"/>
        <v>0.27200000000000002</v>
      </c>
      <c r="U613" s="18"/>
    </row>
    <row r="614" spans="1:21" s="6" customFormat="1" x14ac:dyDescent="0.3">
      <c r="A614" s="13">
        <v>611</v>
      </c>
      <c r="B614" s="39" t="s">
        <v>788</v>
      </c>
      <c r="C614" s="13" t="s">
        <v>788</v>
      </c>
      <c r="D614" s="13" t="s">
        <v>8</v>
      </c>
      <c r="E614" s="40" t="s">
        <v>784</v>
      </c>
      <c r="F614" s="13">
        <v>8</v>
      </c>
      <c r="G614" s="13" t="s">
        <v>18</v>
      </c>
      <c r="H614" s="20">
        <v>0</v>
      </c>
      <c r="I614" s="20">
        <v>0</v>
      </c>
      <c r="J614" s="194" t="s">
        <v>2384</v>
      </c>
      <c r="K614" s="14">
        <v>1</v>
      </c>
      <c r="L614" s="20">
        <v>1</v>
      </c>
      <c r="M614" s="16" t="s">
        <v>2610</v>
      </c>
      <c r="N614" s="14"/>
      <c r="O614" s="20">
        <v>1</v>
      </c>
      <c r="P614" s="17"/>
      <c r="Q614" s="18">
        <f t="shared" si="233"/>
        <v>1</v>
      </c>
      <c r="R614" s="18">
        <f t="shared" si="234"/>
        <v>2</v>
      </c>
      <c r="S614" s="21">
        <f t="shared" si="237"/>
        <v>0.5</v>
      </c>
      <c r="T614" s="19">
        <f t="shared" si="238"/>
        <v>0.125</v>
      </c>
      <c r="U614" s="18"/>
    </row>
    <row r="615" spans="1:21" s="6" customFormat="1" ht="15.75" customHeight="1" x14ac:dyDescent="0.3">
      <c r="A615" s="13">
        <v>612</v>
      </c>
      <c r="B615" s="39" t="s">
        <v>788</v>
      </c>
      <c r="C615" s="13" t="s">
        <v>788</v>
      </c>
      <c r="D615" s="13" t="s">
        <v>8</v>
      </c>
      <c r="E615" s="40" t="s">
        <v>785</v>
      </c>
      <c r="F615" s="41">
        <v>1</v>
      </c>
      <c r="G615" s="13" t="s">
        <v>17</v>
      </c>
      <c r="H615" s="14">
        <v>15</v>
      </c>
      <c r="I615" s="14">
        <v>15</v>
      </c>
      <c r="J615" s="5" t="s">
        <v>2484</v>
      </c>
      <c r="K615" s="14">
        <v>12</v>
      </c>
      <c r="L615" s="14">
        <v>12</v>
      </c>
      <c r="M615" s="16" t="s">
        <v>2605</v>
      </c>
      <c r="N615" s="14"/>
      <c r="O615" s="14"/>
      <c r="P615" s="17"/>
      <c r="Q615" s="18">
        <f t="shared" si="233"/>
        <v>27</v>
      </c>
      <c r="R615" s="18">
        <f t="shared" si="234"/>
        <v>27</v>
      </c>
      <c r="S615" s="19">
        <f t="shared" ref="S615:S622" si="239">+Q615/R615</f>
        <v>1</v>
      </c>
      <c r="T615" s="19">
        <f t="shared" ref="T615:T616" si="240">+S615/F615</f>
        <v>1</v>
      </c>
      <c r="U615" s="18"/>
    </row>
    <row r="616" spans="1:21" s="6" customFormat="1" ht="15.75" customHeight="1" x14ac:dyDescent="0.3">
      <c r="A616" s="13">
        <v>613</v>
      </c>
      <c r="B616" s="39" t="s">
        <v>788</v>
      </c>
      <c r="C616" s="13" t="s">
        <v>788</v>
      </c>
      <c r="D616" s="13" t="s">
        <v>8</v>
      </c>
      <c r="E616" s="40" t="s">
        <v>786</v>
      </c>
      <c r="F616" s="41">
        <v>1</v>
      </c>
      <c r="G616" s="13" t="s">
        <v>17</v>
      </c>
      <c r="H616" s="14">
        <v>1</v>
      </c>
      <c r="I616" s="14">
        <v>1</v>
      </c>
      <c r="J616" s="5" t="s">
        <v>2485</v>
      </c>
      <c r="K616" s="14">
        <v>1</v>
      </c>
      <c r="L616" s="14">
        <v>1</v>
      </c>
      <c r="M616" s="16" t="s">
        <v>2604</v>
      </c>
      <c r="N616" s="14"/>
      <c r="O616" s="14"/>
      <c r="P616" s="17"/>
      <c r="Q616" s="18">
        <f t="shared" si="233"/>
        <v>2</v>
      </c>
      <c r="R616" s="18">
        <f t="shared" si="234"/>
        <v>2</v>
      </c>
      <c r="S616" s="19">
        <f t="shared" si="239"/>
        <v>1</v>
      </c>
      <c r="T616" s="19">
        <f t="shared" si="240"/>
        <v>1</v>
      </c>
      <c r="U616" s="18"/>
    </row>
    <row r="617" spans="1:21" s="6" customFormat="1" x14ac:dyDescent="0.3">
      <c r="A617" s="13">
        <v>614</v>
      </c>
      <c r="B617" s="39" t="s">
        <v>788</v>
      </c>
      <c r="C617" s="13" t="s">
        <v>788</v>
      </c>
      <c r="D617" s="13" t="s">
        <v>8</v>
      </c>
      <c r="E617" s="40" t="s">
        <v>787</v>
      </c>
      <c r="F617" s="13">
        <v>1</v>
      </c>
      <c r="G617" s="13" t="s">
        <v>36</v>
      </c>
      <c r="H617" s="20">
        <v>0</v>
      </c>
      <c r="I617" s="20">
        <v>0</v>
      </c>
      <c r="J617" s="194" t="s">
        <v>2384</v>
      </c>
      <c r="K617" s="20">
        <v>0</v>
      </c>
      <c r="L617" s="20">
        <v>0</v>
      </c>
      <c r="M617" s="16" t="s">
        <v>2384</v>
      </c>
      <c r="N617" s="20">
        <v>0</v>
      </c>
      <c r="O617" s="20">
        <v>0</v>
      </c>
      <c r="P617" s="17" t="s">
        <v>2384</v>
      </c>
      <c r="Q617" s="18">
        <f t="shared" si="233"/>
        <v>0</v>
      </c>
      <c r="R617" s="18">
        <f t="shared" si="234"/>
        <v>0</v>
      </c>
      <c r="S617" s="21" t="e">
        <f t="shared" si="239"/>
        <v>#DIV/0!</v>
      </c>
      <c r="T617" s="19">
        <f t="shared" ref="T617:T622" si="241">+Q617/F617</f>
        <v>0</v>
      </c>
      <c r="U617" s="18"/>
    </row>
    <row r="618" spans="1:21" s="6" customFormat="1" x14ac:dyDescent="0.3">
      <c r="A618" s="13">
        <v>615</v>
      </c>
      <c r="B618" s="13" t="s">
        <v>832</v>
      </c>
      <c r="C618" s="13" t="s">
        <v>832</v>
      </c>
      <c r="D618" s="13" t="s">
        <v>8</v>
      </c>
      <c r="E618" s="40" t="s">
        <v>812</v>
      </c>
      <c r="F618" s="13">
        <v>80</v>
      </c>
      <c r="G618" s="13" t="s">
        <v>833</v>
      </c>
      <c r="H618" s="184">
        <v>0</v>
      </c>
      <c r="I618" s="20">
        <v>0</v>
      </c>
      <c r="J618" s="194" t="s">
        <v>2384</v>
      </c>
      <c r="K618" s="20">
        <v>0</v>
      </c>
      <c r="L618" s="20">
        <v>0</v>
      </c>
      <c r="M618" s="16" t="s">
        <v>2384</v>
      </c>
      <c r="N618" s="14"/>
      <c r="O618" s="20">
        <v>40</v>
      </c>
      <c r="P618" s="17"/>
      <c r="Q618" s="18">
        <f t="shared" si="233"/>
        <v>0</v>
      </c>
      <c r="R618" s="18">
        <f t="shared" si="234"/>
        <v>40</v>
      </c>
      <c r="S618" s="21">
        <f t="shared" si="239"/>
        <v>0</v>
      </c>
      <c r="T618" s="19">
        <f t="shared" si="241"/>
        <v>0</v>
      </c>
      <c r="U618" s="18"/>
    </row>
    <row r="619" spans="1:21" s="6" customFormat="1" ht="15.75" customHeight="1" x14ac:dyDescent="0.3">
      <c r="A619" s="13">
        <v>616</v>
      </c>
      <c r="B619" s="13" t="s">
        <v>832</v>
      </c>
      <c r="C619" s="13" t="s">
        <v>832</v>
      </c>
      <c r="D619" s="13" t="s">
        <v>8</v>
      </c>
      <c r="E619" s="40" t="s">
        <v>813</v>
      </c>
      <c r="F619" s="13">
        <v>40</v>
      </c>
      <c r="G619" s="13" t="s">
        <v>18</v>
      </c>
      <c r="H619" s="206">
        <v>0</v>
      </c>
      <c r="I619" s="20">
        <v>4</v>
      </c>
      <c r="J619" s="5"/>
      <c r="K619" s="14"/>
      <c r="L619" s="20">
        <v>4</v>
      </c>
      <c r="M619" s="16"/>
      <c r="N619" s="14"/>
      <c r="O619" s="20">
        <v>4</v>
      </c>
      <c r="P619" s="17"/>
      <c r="Q619" s="18">
        <f t="shared" si="233"/>
        <v>0</v>
      </c>
      <c r="R619" s="18">
        <f t="shared" si="234"/>
        <v>12</v>
      </c>
      <c r="S619" s="21">
        <f t="shared" si="239"/>
        <v>0</v>
      </c>
      <c r="T619" s="19">
        <f t="shared" si="241"/>
        <v>0</v>
      </c>
      <c r="U619" s="18"/>
    </row>
    <row r="620" spans="1:21" s="6" customFormat="1" x14ac:dyDescent="0.3">
      <c r="A620" s="13">
        <v>617</v>
      </c>
      <c r="B620" s="13" t="s">
        <v>832</v>
      </c>
      <c r="C620" s="13" t="s">
        <v>832</v>
      </c>
      <c r="D620" s="13" t="s">
        <v>8</v>
      </c>
      <c r="E620" s="40" t="s">
        <v>814</v>
      </c>
      <c r="F620" s="13">
        <v>1</v>
      </c>
      <c r="G620" s="13" t="s">
        <v>94</v>
      </c>
      <c r="H620" s="184">
        <v>0</v>
      </c>
      <c r="I620" s="20">
        <v>0</v>
      </c>
      <c r="J620" s="194" t="s">
        <v>2384</v>
      </c>
      <c r="K620" s="20">
        <v>0</v>
      </c>
      <c r="L620" s="20">
        <v>0</v>
      </c>
      <c r="M620" s="16" t="s">
        <v>2384</v>
      </c>
      <c r="N620" s="20">
        <v>0</v>
      </c>
      <c r="O620" s="20">
        <v>0</v>
      </c>
      <c r="P620" s="17" t="s">
        <v>2384</v>
      </c>
      <c r="Q620" s="18">
        <f t="shared" si="233"/>
        <v>0</v>
      </c>
      <c r="R620" s="18">
        <f t="shared" si="234"/>
        <v>0</v>
      </c>
      <c r="S620" s="21" t="e">
        <f t="shared" si="239"/>
        <v>#DIV/0!</v>
      </c>
      <c r="T620" s="19">
        <f t="shared" si="241"/>
        <v>0</v>
      </c>
      <c r="U620" s="18"/>
    </row>
    <row r="621" spans="1:21" s="6" customFormat="1" x14ac:dyDescent="0.3">
      <c r="A621" s="13">
        <v>618</v>
      </c>
      <c r="B621" s="13" t="s">
        <v>832</v>
      </c>
      <c r="C621" s="13" t="s">
        <v>832</v>
      </c>
      <c r="D621" s="13" t="s">
        <v>8</v>
      </c>
      <c r="E621" s="40" t="s">
        <v>815</v>
      </c>
      <c r="F621" s="13">
        <v>1</v>
      </c>
      <c r="G621" s="13" t="s">
        <v>834</v>
      </c>
      <c r="H621" s="184">
        <v>0</v>
      </c>
      <c r="I621" s="20">
        <v>0</v>
      </c>
      <c r="J621" s="194" t="s">
        <v>2384</v>
      </c>
      <c r="K621" s="20">
        <v>0</v>
      </c>
      <c r="L621" s="20">
        <v>0</v>
      </c>
      <c r="M621" s="16" t="s">
        <v>2384</v>
      </c>
      <c r="N621" s="14"/>
      <c r="O621" s="20">
        <v>1</v>
      </c>
      <c r="P621" s="17"/>
      <c r="Q621" s="18">
        <f t="shared" si="233"/>
        <v>0</v>
      </c>
      <c r="R621" s="18">
        <f t="shared" si="234"/>
        <v>1</v>
      </c>
      <c r="S621" s="21">
        <f t="shared" si="239"/>
        <v>0</v>
      </c>
      <c r="T621" s="19">
        <f t="shared" si="241"/>
        <v>0</v>
      </c>
      <c r="U621" s="18"/>
    </row>
    <row r="622" spans="1:21" s="6" customFormat="1" x14ac:dyDescent="0.3">
      <c r="A622" s="13">
        <v>619</v>
      </c>
      <c r="B622" s="13" t="s">
        <v>832</v>
      </c>
      <c r="C622" s="13" t="s">
        <v>832</v>
      </c>
      <c r="D622" s="13" t="s">
        <v>8</v>
      </c>
      <c r="E622" s="40" t="s">
        <v>816</v>
      </c>
      <c r="F622" s="13">
        <v>15</v>
      </c>
      <c r="G622" s="13" t="s">
        <v>146</v>
      </c>
      <c r="H622" s="184">
        <v>0</v>
      </c>
      <c r="I622" s="20">
        <v>0</v>
      </c>
      <c r="J622" s="194" t="s">
        <v>2384</v>
      </c>
      <c r="K622" s="20">
        <v>0</v>
      </c>
      <c r="L622" s="20">
        <v>0</v>
      </c>
      <c r="M622" s="16" t="s">
        <v>2384</v>
      </c>
      <c r="N622" s="20">
        <v>0</v>
      </c>
      <c r="O622" s="20">
        <v>0</v>
      </c>
      <c r="P622" s="17"/>
      <c r="Q622" s="18">
        <f t="shared" si="233"/>
        <v>0</v>
      </c>
      <c r="R622" s="18">
        <f t="shared" si="234"/>
        <v>0</v>
      </c>
      <c r="S622" s="21" t="e">
        <f t="shared" si="239"/>
        <v>#DIV/0!</v>
      </c>
      <c r="T622" s="19">
        <f t="shared" si="241"/>
        <v>0</v>
      </c>
      <c r="U622" s="18"/>
    </row>
    <row r="623" spans="1:21" s="6" customFormat="1" ht="15.75" customHeight="1" x14ac:dyDescent="0.3">
      <c r="A623" s="13">
        <v>620</v>
      </c>
      <c r="B623" s="13" t="s">
        <v>832</v>
      </c>
      <c r="C623" s="13" t="s">
        <v>832</v>
      </c>
      <c r="D623" s="13" t="s">
        <v>8</v>
      </c>
      <c r="E623" s="40" t="s">
        <v>817</v>
      </c>
      <c r="F623" s="13">
        <v>1</v>
      </c>
      <c r="G623" s="13" t="s">
        <v>17</v>
      </c>
      <c r="H623" s="171">
        <v>0</v>
      </c>
      <c r="I623" s="20">
        <v>1</v>
      </c>
      <c r="J623" s="5"/>
      <c r="K623" s="20">
        <v>0</v>
      </c>
      <c r="L623" s="20">
        <v>0</v>
      </c>
      <c r="M623" s="16" t="s">
        <v>2384</v>
      </c>
      <c r="N623" s="14"/>
      <c r="O623" s="20">
        <v>1</v>
      </c>
      <c r="P623" s="17"/>
      <c r="Q623" s="18">
        <f t="shared" si="233"/>
        <v>0</v>
      </c>
      <c r="R623" s="18">
        <f t="shared" si="234"/>
        <v>2</v>
      </c>
      <c r="S623" s="19">
        <f>+Q623/R623</f>
        <v>0</v>
      </c>
      <c r="T623" s="19">
        <f>+S623/F623</f>
        <v>0</v>
      </c>
      <c r="U623" s="18"/>
    </row>
    <row r="624" spans="1:21" s="6" customFormat="1" x14ac:dyDescent="0.3">
      <c r="A624" s="13">
        <v>621</v>
      </c>
      <c r="B624" s="13" t="s">
        <v>832</v>
      </c>
      <c r="C624" s="13" t="s">
        <v>832</v>
      </c>
      <c r="D624" s="13" t="s">
        <v>8</v>
      </c>
      <c r="E624" s="40" t="s">
        <v>818</v>
      </c>
      <c r="F624" s="13">
        <v>6</v>
      </c>
      <c r="G624" s="13" t="s">
        <v>18</v>
      </c>
      <c r="H624" s="184">
        <v>0</v>
      </c>
      <c r="I624" s="20">
        <v>0</v>
      </c>
      <c r="J624" s="194" t="s">
        <v>2384</v>
      </c>
      <c r="K624" s="20">
        <v>0</v>
      </c>
      <c r="L624" s="20">
        <v>0</v>
      </c>
      <c r="M624" s="16" t="s">
        <v>2384</v>
      </c>
      <c r="N624" s="20">
        <v>0</v>
      </c>
      <c r="O624" s="20">
        <v>0</v>
      </c>
      <c r="P624" s="17" t="s">
        <v>2384</v>
      </c>
      <c r="Q624" s="18">
        <f t="shared" si="233"/>
        <v>0</v>
      </c>
      <c r="R624" s="18">
        <f t="shared" si="234"/>
        <v>0</v>
      </c>
      <c r="S624" s="21" t="e">
        <f t="shared" ref="S624:S625" si="242">+Q624/R624</f>
        <v>#DIV/0!</v>
      </c>
      <c r="T624" s="19">
        <f t="shared" ref="T624:T625" si="243">+Q624/F624</f>
        <v>0</v>
      </c>
      <c r="U624" s="18"/>
    </row>
    <row r="625" spans="1:21" s="6" customFormat="1" x14ac:dyDescent="0.3">
      <c r="A625" s="13">
        <v>622</v>
      </c>
      <c r="B625" s="13" t="s">
        <v>832</v>
      </c>
      <c r="C625" s="13" t="s">
        <v>832</v>
      </c>
      <c r="D625" s="13" t="s">
        <v>8</v>
      </c>
      <c r="E625" s="40" t="s">
        <v>819</v>
      </c>
      <c r="F625" s="13">
        <v>9</v>
      </c>
      <c r="G625" s="13" t="s">
        <v>312</v>
      </c>
      <c r="H625" s="184">
        <v>0</v>
      </c>
      <c r="I625" s="20">
        <v>0</v>
      </c>
      <c r="J625" s="194" t="s">
        <v>2384</v>
      </c>
      <c r="K625" s="14"/>
      <c r="L625" s="20">
        <v>2</v>
      </c>
      <c r="M625" s="16"/>
      <c r="N625" s="20">
        <v>0</v>
      </c>
      <c r="O625" s="20">
        <v>0</v>
      </c>
      <c r="P625" s="17" t="s">
        <v>2384</v>
      </c>
      <c r="Q625" s="18">
        <f t="shared" si="233"/>
        <v>0</v>
      </c>
      <c r="R625" s="18">
        <f t="shared" si="234"/>
        <v>2</v>
      </c>
      <c r="S625" s="21">
        <f t="shared" si="242"/>
        <v>0</v>
      </c>
      <c r="T625" s="19">
        <f t="shared" si="243"/>
        <v>0</v>
      </c>
      <c r="U625" s="18"/>
    </row>
    <row r="626" spans="1:21" s="6" customFormat="1" x14ac:dyDescent="0.3">
      <c r="A626" s="13">
        <v>623</v>
      </c>
      <c r="B626" s="13" t="s">
        <v>832</v>
      </c>
      <c r="C626" s="13" t="s">
        <v>832</v>
      </c>
      <c r="D626" s="13" t="s">
        <v>8</v>
      </c>
      <c r="E626" s="40" t="s">
        <v>820</v>
      </c>
      <c r="F626" s="41">
        <v>1</v>
      </c>
      <c r="G626" s="13" t="s">
        <v>17</v>
      </c>
      <c r="H626" s="171">
        <v>0</v>
      </c>
      <c r="I626" s="14">
        <v>0</v>
      </c>
      <c r="J626" s="194"/>
      <c r="K626" s="14"/>
      <c r="L626" s="14"/>
      <c r="M626" s="16"/>
      <c r="N626" s="14"/>
      <c r="O626" s="14"/>
      <c r="P626" s="17"/>
      <c r="Q626" s="18">
        <f t="shared" si="233"/>
        <v>0</v>
      </c>
      <c r="R626" s="18">
        <f t="shared" si="234"/>
        <v>0</v>
      </c>
      <c r="S626" s="19" t="e">
        <f>+Q626/R626</f>
        <v>#DIV/0!</v>
      </c>
      <c r="T626" s="19" t="e">
        <f>+S626/F626</f>
        <v>#DIV/0!</v>
      </c>
      <c r="U626" s="18"/>
    </row>
    <row r="627" spans="1:21" s="6" customFormat="1" ht="15.75" customHeight="1" x14ac:dyDescent="0.3">
      <c r="A627" s="13">
        <v>624</v>
      </c>
      <c r="B627" s="13" t="s">
        <v>832</v>
      </c>
      <c r="C627" s="13" t="s">
        <v>832</v>
      </c>
      <c r="D627" s="13" t="s">
        <v>8</v>
      </c>
      <c r="E627" s="40" t="s">
        <v>821</v>
      </c>
      <c r="F627" s="13">
        <v>12</v>
      </c>
      <c r="G627" s="13" t="s">
        <v>94</v>
      </c>
      <c r="H627" s="171">
        <v>0</v>
      </c>
      <c r="I627" s="20">
        <v>1</v>
      </c>
      <c r="J627" s="5"/>
      <c r="K627" s="14"/>
      <c r="L627" s="20">
        <v>1</v>
      </c>
      <c r="M627" s="16"/>
      <c r="N627" s="14"/>
      <c r="O627" s="20">
        <v>1</v>
      </c>
      <c r="P627" s="17"/>
      <c r="Q627" s="18">
        <f t="shared" si="233"/>
        <v>0</v>
      </c>
      <c r="R627" s="18">
        <f t="shared" si="234"/>
        <v>3</v>
      </c>
      <c r="S627" s="21">
        <f t="shared" ref="S627:S628" si="244">+Q627/R627</f>
        <v>0</v>
      </c>
      <c r="T627" s="19">
        <f t="shared" ref="T627:T628" si="245">+Q627/F627</f>
        <v>0</v>
      </c>
      <c r="U627" s="18"/>
    </row>
    <row r="628" spans="1:21" s="6" customFormat="1" ht="15.75" customHeight="1" x14ac:dyDescent="0.3">
      <c r="A628" s="13">
        <v>625</v>
      </c>
      <c r="B628" s="13" t="s">
        <v>832</v>
      </c>
      <c r="C628" s="13" t="s">
        <v>832</v>
      </c>
      <c r="D628" s="13" t="s">
        <v>8</v>
      </c>
      <c r="E628" s="40" t="s">
        <v>822</v>
      </c>
      <c r="F628" s="13">
        <v>24</v>
      </c>
      <c r="G628" s="13" t="s">
        <v>835</v>
      </c>
      <c r="H628" s="206">
        <v>1</v>
      </c>
      <c r="I628" s="20">
        <v>2</v>
      </c>
      <c r="J628" s="5"/>
      <c r="K628" s="14"/>
      <c r="L628" s="20">
        <v>2</v>
      </c>
      <c r="M628" s="16"/>
      <c r="N628" s="14"/>
      <c r="O628" s="20">
        <v>2</v>
      </c>
      <c r="P628" s="17"/>
      <c r="Q628" s="18">
        <f t="shared" si="233"/>
        <v>1</v>
      </c>
      <c r="R628" s="18">
        <f t="shared" si="234"/>
        <v>6</v>
      </c>
      <c r="S628" s="21">
        <f t="shared" si="244"/>
        <v>0.16666666666666666</v>
      </c>
      <c r="T628" s="19">
        <f t="shared" si="245"/>
        <v>4.1666666666666664E-2</v>
      </c>
      <c r="U628" s="18"/>
    </row>
    <row r="629" spans="1:21" s="6" customFormat="1" ht="15.75" customHeight="1" x14ac:dyDescent="0.3">
      <c r="A629" s="13">
        <v>626</v>
      </c>
      <c r="B629" s="13" t="s">
        <v>832</v>
      </c>
      <c r="C629" s="13" t="s">
        <v>832</v>
      </c>
      <c r="D629" s="13" t="s">
        <v>8</v>
      </c>
      <c r="E629" s="40" t="s">
        <v>823</v>
      </c>
      <c r="F629" s="41">
        <v>1</v>
      </c>
      <c r="G629" s="13" t="s">
        <v>17</v>
      </c>
      <c r="H629" s="171">
        <v>1</v>
      </c>
      <c r="I629" s="14">
        <v>1</v>
      </c>
      <c r="J629" s="5"/>
      <c r="K629" s="20">
        <v>0</v>
      </c>
      <c r="L629" s="20">
        <v>0</v>
      </c>
      <c r="M629" s="16" t="s">
        <v>2384</v>
      </c>
      <c r="N629" s="20">
        <v>0</v>
      </c>
      <c r="O629" s="20">
        <v>0</v>
      </c>
      <c r="P629" s="17" t="s">
        <v>2384</v>
      </c>
      <c r="Q629" s="18">
        <f t="shared" si="233"/>
        <v>1</v>
      </c>
      <c r="R629" s="18">
        <f t="shared" si="234"/>
        <v>1</v>
      </c>
      <c r="S629" s="19">
        <f>+Q629/R629</f>
        <v>1</v>
      </c>
      <c r="T629" s="19">
        <f>+S629/F629</f>
        <v>1</v>
      </c>
      <c r="U629" s="18"/>
    </row>
    <row r="630" spans="1:21" s="6" customFormat="1" x14ac:dyDescent="0.3">
      <c r="A630" s="13">
        <v>627</v>
      </c>
      <c r="B630" s="13" t="s">
        <v>832</v>
      </c>
      <c r="C630" s="13" t="s">
        <v>832</v>
      </c>
      <c r="D630" s="13" t="s">
        <v>8</v>
      </c>
      <c r="E630" s="40" t="s">
        <v>824</v>
      </c>
      <c r="F630" s="13">
        <v>1</v>
      </c>
      <c r="G630" s="13" t="s">
        <v>836</v>
      </c>
      <c r="H630" s="184">
        <v>0</v>
      </c>
      <c r="I630" s="20">
        <v>0</v>
      </c>
      <c r="J630" s="194" t="s">
        <v>2384</v>
      </c>
      <c r="K630" s="20">
        <v>0</v>
      </c>
      <c r="L630" s="20">
        <v>0</v>
      </c>
      <c r="M630" s="16" t="s">
        <v>2384</v>
      </c>
      <c r="N630" s="20">
        <v>0</v>
      </c>
      <c r="O630" s="20">
        <v>0</v>
      </c>
      <c r="P630" s="17" t="s">
        <v>2384</v>
      </c>
      <c r="Q630" s="18">
        <f t="shared" si="233"/>
        <v>0</v>
      </c>
      <c r="R630" s="18">
        <f t="shared" si="234"/>
        <v>0</v>
      </c>
      <c r="S630" s="21" t="e">
        <f t="shared" ref="S630:S637" si="246">+Q630/R630</f>
        <v>#DIV/0!</v>
      </c>
      <c r="T630" s="19">
        <f t="shared" ref="T630:T637" si="247">+Q630/F630</f>
        <v>0</v>
      </c>
      <c r="U630" s="18"/>
    </row>
    <row r="631" spans="1:21" s="6" customFormat="1" x14ac:dyDescent="0.3">
      <c r="A631" s="13">
        <v>628</v>
      </c>
      <c r="B631" s="13" t="s">
        <v>832</v>
      </c>
      <c r="C631" s="13" t="s">
        <v>832</v>
      </c>
      <c r="D631" s="13" t="s">
        <v>8</v>
      </c>
      <c r="E631" s="40" t="s">
        <v>825</v>
      </c>
      <c r="F631" s="13">
        <v>1</v>
      </c>
      <c r="G631" s="13" t="s">
        <v>837</v>
      </c>
      <c r="H631" s="184">
        <v>0</v>
      </c>
      <c r="I631" s="20">
        <v>0</v>
      </c>
      <c r="J631" s="194" t="s">
        <v>2384</v>
      </c>
      <c r="K631" s="20">
        <v>0</v>
      </c>
      <c r="L631" s="20">
        <v>0</v>
      </c>
      <c r="M631" s="16" t="s">
        <v>2384</v>
      </c>
      <c r="N631" s="20">
        <v>0</v>
      </c>
      <c r="O631" s="20">
        <v>0</v>
      </c>
      <c r="P631" s="17" t="s">
        <v>2384</v>
      </c>
      <c r="Q631" s="18">
        <f t="shared" si="233"/>
        <v>0</v>
      </c>
      <c r="R631" s="18">
        <f t="shared" si="234"/>
        <v>0</v>
      </c>
      <c r="S631" s="21" t="e">
        <f t="shared" si="246"/>
        <v>#DIV/0!</v>
      </c>
      <c r="T631" s="19">
        <f t="shared" si="247"/>
        <v>0</v>
      </c>
      <c r="U631" s="18"/>
    </row>
    <row r="632" spans="1:21" s="6" customFormat="1" x14ac:dyDescent="0.3">
      <c r="A632" s="13">
        <v>629</v>
      </c>
      <c r="B632" s="13" t="s">
        <v>832</v>
      </c>
      <c r="C632" s="13" t="s">
        <v>832</v>
      </c>
      <c r="D632" s="13" t="s">
        <v>8</v>
      </c>
      <c r="E632" s="40" t="s">
        <v>826</v>
      </c>
      <c r="F632" s="13">
        <v>1</v>
      </c>
      <c r="G632" s="13" t="s">
        <v>836</v>
      </c>
      <c r="H632" s="184">
        <v>0</v>
      </c>
      <c r="I632" s="20">
        <v>0</v>
      </c>
      <c r="J632" s="194" t="s">
        <v>2384</v>
      </c>
      <c r="K632" s="20">
        <v>0</v>
      </c>
      <c r="L632" s="20">
        <v>0</v>
      </c>
      <c r="M632" s="16" t="s">
        <v>2384</v>
      </c>
      <c r="N632" s="20">
        <v>0</v>
      </c>
      <c r="O632" s="20">
        <v>0</v>
      </c>
      <c r="P632" s="17" t="s">
        <v>2384</v>
      </c>
      <c r="Q632" s="18">
        <f t="shared" si="233"/>
        <v>0</v>
      </c>
      <c r="R632" s="18">
        <f t="shared" si="234"/>
        <v>0</v>
      </c>
      <c r="S632" s="21" t="e">
        <f t="shared" si="246"/>
        <v>#DIV/0!</v>
      </c>
      <c r="T632" s="19">
        <f t="shared" si="247"/>
        <v>0</v>
      </c>
      <c r="U632" s="18"/>
    </row>
    <row r="633" spans="1:21" s="6" customFormat="1" ht="15.75" customHeight="1" x14ac:dyDescent="0.3">
      <c r="A633" s="13">
        <v>630</v>
      </c>
      <c r="B633" s="13" t="s">
        <v>832</v>
      </c>
      <c r="C633" s="13" t="s">
        <v>832</v>
      </c>
      <c r="D633" s="13" t="s">
        <v>8</v>
      </c>
      <c r="E633" s="40" t="s">
        <v>827</v>
      </c>
      <c r="F633" s="13">
        <v>40</v>
      </c>
      <c r="G633" s="13" t="s">
        <v>838</v>
      </c>
      <c r="H633" s="171">
        <v>5</v>
      </c>
      <c r="I633" s="20">
        <v>9</v>
      </c>
      <c r="J633" s="5"/>
      <c r="K633" s="14"/>
      <c r="L633" s="20">
        <v>3</v>
      </c>
      <c r="M633" s="16"/>
      <c r="N633" s="14"/>
      <c r="O633" s="20">
        <v>3</v>
      </c>
      <c r="P633" s="17"/>
      <c r="Q633" s="18">
        <f t="shared" si="233"/>
        <v>5</v>
      </c>
      <c r="R633" s="18">
        <f t="shared" si="234"/>
        <v>15</v>
      </c>
      <c r="S633" s="21">
        <f t="shared" si="246"/>
        <v>0.33333333333333331</v>
      </c>
      <c r="T633" s="19">
        <f t="shared" si="247"/>
        <v>0.125</v>
      </c>
      <c r="U633" s="18"/>
    </row>
    <row r="634" spans="1:21" s="6" customFormat="1" ht="15.75" customHeight="1" x14ac:dyDescent="0.3">
      <c r="A634" s="13">
        <v>631</v>
      </c>
      <c r="B634" s="13" t="s">
        <v>832</v>
      </c>
      <c r="C634" s="13" t="s">
        <v>832</v>
      </c>
      <c r="D634" s="13" t="s">
        <v>8</v>
      </c>
      <c r="E634" s="40" t="s">
        <v>828</v>
      </c>
      <c r="F634" s="13">
        <v>600</v>
      </c>
      <c r="G634" s="13" t="s">
        <v>833</v>
      </c>
      <c r="H634" s="206">
        <v>9</v>
      </c>
      <c r="I634" s="20">
        <v>200</v>
      </c>
      <c r="J634" s="5"/>
      <c r="K634" s="20">
        <v>0</v>
      </c>
      <c r="L634" s="20">
        <v>0</v>
      </c>
      <c r="M634" s="16" t="s">
        <v>2384</v>
      </c>
      <c r="N634" s="20">
        <v>0</v>
      </c>
      <c r="O634" s="20">
        <v>0</v>
      </c>
      <c r="P634" s="17" t="s">
        <v>2384</v>
      </c>
      <c r="Q634" s="18">
        <f t="shared" si="233"/>
        <v>9</v>
      </c>
      <c r="R634" s="18">
        <f t="shared" si="234"/>
        <v>200</v>
      </c>
      <c r="S634" s="21">
        <f t="shared" si="246"/>
        <v>4.4999999999999998E-2</v>
      </c>
      <c r="T634" s="19">
        <f t="shared" si="247"/>
        <v>1.4999999999999999E-2</v>
      </c>
      <c r="U634" s="18"/>
    </row>
    <row r="635" spans="1:21" s="6" customFormat="1" x14ac:dyDescent="0.3">
      <c r="A635" s="13">
        <v>632</v>
      </c>
      <c r="B635" s="13" t="s">
        <v>832</v>
      </c>
      <c r="C635" s="13" t="s">
        <v>832</v>
      </c>
      <c r="D635" s="13" t="s">
        <v>8</v>
      </c>
      <c r="E635" s="40" t="s">
        <v>829</v>
      </c>
      <c r="F635" s="13">
        <v>4400</v>
      </c>
      <c r="G635" s="13" t="s">
        <v>833</v>
      </c>
      <c r="H635" s="184">
        <v>0</v>
      </c>
      <c r="I635" s="20">
        <v>0</v>
      </c>
      <c r="J635" s="194" t="s">
        <v>2384</v>
      </c>
      <c r="K635" s="20">
        <v>0</v>
      </c>
      <c r="L635" s="20">
        <v>0</v>
      </c>
      <c r="M635" s="16" t="s">
        <v>2384</v>
      </c>
      <c r="N635" s="20">
        <v>0</v>
      </c>
      <c r="O635" s="20">
        <v>0</v>
      </c>
      <c r="P635" s="17" t="s">
        <v>2384</v>
      </c>
      <c r="Q635" s="18">
        <f t="shared" si="233"/>
        <v>0</v>
      </c>
      <c r="R635" s="18">
        <f t="shared" si="234"/>
        <v>0</v>
      </c>
      <c r="S635" s="21" t="e">
        <f t="shared" si="246"/>
        <v>#DIV/0!</v>
      </c>
      <c r="T635" s="19">
        <f t="shared" si="247"/>
        <v>0</v>
      </c>
      <c r="U635" s="18"/>
    </row>
    <row r="636" spans="1:21" s="6" customFormat="1" x14ac:dyDescent="0.3">
      <c r="A636" s="13">
        <v>633</v>
      </c>
      <c r="B636" s="13" t="s">
        <v>832</v>
      </c>
      <c r="C636" s="13" t="s">
        <v>832</v>
      </c>
      <c r="D636" s="13" t="s">
        <v>8</v>
      </c>
      <c r="E636" s="40" t="s">
        <v>830</v>
      </c>
      <c r="F636" s="13">
        <v>8</v>
      </c>
      <c r="G636" s="13" t="s">
        <v>839</v>
      </c>
      <c r="H636" s="184">
        <v>0</v>
      </c>
      <c r="I636" s="20">
        <v>0</v>
      </c>
      <c r="J636" s="194" t="s">
        <v>2384</v>
      </c>
      <c r="K636" s="20">
        <v>0</v>
      </c>
      <c r="L636" s="20">
        <v>0</v>
      </c>
      <c r="M636" s="16" t="s">
        <v>2384</v>
      </c>
      <c r="N636" s="20">
        <v>0</v>
      </c>
      <c r="O636" s="20">
        <v>0</v>
      </c>
      <c r="P636" s="17" t="s">
        <v>2384</v>
      </c>
      <c r="Q636" s="18">
        <f t="shared" si="233"/>
        <v>0</v>
      </c>
      <c r="R636" s="18">
        <f t="shared" si="234"/>
        <v>0</v>
      </c>
      <c r="S636" s="21" t="e">
        <f t="shared" si="246"/>
        <v>#DIV/0!</v>
      </c>
      <c r="T636" s="19">
        <f t="shared" si="247"/>
        <v>0</v>
      </c>
      <c r="U636" s="18"/>
    </row>
    <row r="637" spans="1:21" s="6" customFormat="1" x14ac:dyDescent="0.3">
      <c r="A637" s="13">
        <v>634</v>
      </c>
      <c r="B637" s="13" t="s">
        <v>832</v>
      </c>
      <c r="C637" s="13" t="s">
        <v>832</v>
      </c>
      <c r="D637" s="13" t="s">
        <v>8</v>
      </c>
      <c r="E637" s="40" t="s">
        <v>831</v>
      </c>
      <c r="F637" s="13">
        <v>4000</v>
      </c>
      <c r="G637" s="13" t="s">
        <v>833</v>
      </c>
      <c r="H637" s="184">
        <v>0</v>
      </c>
      <c r="I637" s="20">
        <v>0</v>
      </c>
      <c r="J637" s="194" t="s">
        <v>2384</v>
      </c>
      <c r="K637" s="14"/>
      <c r="L637" s="20">
        <v>420</v>
      </c>
      <c r="M637" s="16"/>
      <c r="N637" s="14"/>
      <c r="O637" s="20">
        <v>420</v>
      </c>
      <c r="P637" s="17"/>
      <c r="Q637" s="18">
        <f t="shared" si="233"/>
        <v>0</v>
      </c>
      <c r="R637" s="18">
        <f t="shared" si="234"/>
        <v>840</v>
      </c>
      <c r="S637" s="21">
        <f t="shared" si="246"/>
        <v>0</v>
      </c>
      <c r="T637" s="19">
        <f t="shared" si="247"/>
        <v>0</v>
      </c>
      <c r="U637" s="18"/>
    </row>
    <row r="638" spans="1:21" s="6" customFormat="1" ht="15.75" customHeight="1" x14ac:dyDescent="0.3">
      <c r="A638" s="13">
        <v>635</v>
      </c>
      <c r="B638" s="39" t="s">
        <v>846</v>
      </c>
      <c r="C638" s="13" t="s">
        <v>846</v>
      </c>
      <c r="D638" s="13" t="s">
        <v>8</v>
      </c>
      <c r="E638" s="40" t="s">
        <v>840</v>
      </c>
      <c r="F638" s="41">
        <v>0.9</v>
      </c>
      <c r="G638" s="13" t="s">
        <v>17</v>
      </c>
      <c r="H638" s="193">
        <v>0</v>
      </c>
      <c r="I638" s="31">
        <v>0.04</v>
      </c>
      <c r="J638" s="5" t="s">
        <v>2384</v>
      </c>
      <c r="K638" s="15"/>
      <c r="L638" s="31">
        <v>0.08</v>
      </c>
      <c r="M638" s="33"/>
      <c r="N638" s="15"/>
      <c r="O638" s="31">
        <v>0.09</v>
      </c>
      <c r="P638" s="34"/>
      <c r="Q638" s="21">
        <f t="shared" si="233"/>
        <v>0</v>
      </c>
      <c r="R638" s="21">
        <f t="shared" si="234"/>
        <v>0.21</v>
      </c>
      <c r="S638" s="19">
        <f t="shared" ref="S638:S651" si="248">+Q638/R638</f>
        <v>0</v>
      </c>
      <c r="T638" s="19">
        <f t="shared" ref="T638:T641" si="249">+S638/F638</f>
        <v>0</v>
      </c>
      <c r="U638" s="18"/>
    </row>
    <row r="639" spans="1:21" s="6" customFormat="1" ht="15.75" customHeight="1" x14ac:dyDescent="0.3">
      <c r="A639" s="13">
        <v>636</v>
      </c>
      <c r="B639" s="39" t="s">
        <v>846</v>
      </c>
      <c r="C639" s="13" t="s">
        <v>846</v>
      </c>
      <c r="D639" s="13" t="s">
        <v>8</v>
      </c>
      <c r="E639" s="40" t="s">
        <v>841</v>
      </c>
      <c r="F639" s="41">
        <v>0.9</v>
      </c>
      <c r="G639" s="13" t="s">
        <v>17</v>
      </c>
      <c r="H639" s="193">
        <v>0</v>
      </c>
      <c r="I639" s="31">
        <v>0.05</v>
      </c>
      <c r="J639" s="5" t="s">
        <v>2384</v>
      </c>
      <c r="K639" s="15"/>
      <c r="L639" s="31">
        <v>0.15</v>
      </c>
      <c r="M639" s="33"/>
      <c r="N639" s="15"/>
      <c r="O639" s="31">
        <v>0.1</v>
      </c>
      <c r="P639" s="34"/>
      <c r="Q639" s="21">
        <f t="shared" si="233"/>
        <v>0</v>
      </c>
      <c r="R639" s="21">
        <f t="shared" si="234"/>
        <v>0.30000000000000004</v>
      </c>
      <c r="S639" s="19">
        <f t="shared" si="248"/>
        <v>0</v>
      </c>
      <c r="T639" s="19">
        <f t="shared" si="249"/>
        <v>0</v>
      </c>
      <c r="U639" s="18"/>
    </row>
    <row r="640" spans="1:21" s="6" customFormat="1" ht="15.75" customHeight="1" x14ac:dyDescent="0.3">
      <c r="A640" s="13">
        <v>637</v>
      </c>
      <c r="B640" s="39" t="s">
        <v>846</v>
      </c>
      <c r="C640" s="13" t="s">
        <v>846</v>
      </c>
      <c r="D640" s="13" t="s">
        <v>8</v>
      </c>
      <c r="E640" s="40" t="s">
        <v>842</v>
      </c>
      <c r="F640" s="41">
        <v>0.8</v>
      </c>
      <c r="G640" s="13" t="s">
        <v>17</v>
      </c>
      <c r="H640" s="193">
        <v>0</v>
      </c>
      <c r="I640" s="31">
        <v>0.05</v>
      </c>
      <c r="J640" s="5" t="s">
        <v>2384</v>
      </c>
      <c r="K640" s="15"/>
      <c r="L640" s="31">
        <v>0.1</v>
      </c>
      <c r="M640" s="33"/>
      <c r="N640" s="15"/>
      <c r="O640" s="31">
        <v>0.11</v>
      </c>
      <c r="P640" s="34"/>
      <c r="Q640" s="21">
        <f t="shared" si="233"/>
        <v>0</v>
      </c>
      <c r="R640" s="21">
        <f t="shared" si="234"/>
        <v>0.26</v>
      </c>
      <c r="S640" s="19">
        <f t="shared" si="248"/>
        <v>0</v>
      </c>
      <c r="T640" s="19">
        <f t="shared" si="249"/>
        <v>0</v>
      </c>
      <c r="U640" s="18"/>
    </row>
    <row r="641" spans="1:21" s="6" customFormat="1" ht="15.75" customHeight="1" x14ac:dyDescent="0.3">
      <c r="A641" s="13">
        <v>638</v>
      </c>
      <c r="B641" s="39" t="s">
        <v>846</v>
      </c>
      <c r="C641" s="13" t="s">
        <v>846</v>
      </c>
      <c r="D641" s="13" t="s">
        <v>8</v>
      </c>
      <c r="E641" s="40" t="s">
        <v>843</v>
      </c>
      <c r="F641" s="41">
        <v>0.9</v>
      </c>
      <c r="G641" s="13" t="s">
        <v>17</v>
      </c>
      <c r="H641" s="15">
        <v>0.05</v>
      </c>
      <c r="I641" s="31">
        <v>0.05</v>
      </c>
      <c r="J641" s="32"/>
      <c r="K641" s="15"/>
      <c r="L641" s="31">
        <v>0.08</v>
      </c>
      <c r="M641" s="33"/>
      <c r="N641" s="15"/>
      <c r="O641" s="31">
        <v>0.08</v>
      </c>
      <c r="P641" s="34"/>
      <c r="Q641" s="21">
        <f t="shared" si="233"/>
        <v>0.05</v>
      </c>
      <c r="R641" s="21">
        <f t="shared" si="234"/>
        <v>0.21000000000000002</v>
      </c>
      <c r="S641" s="19">
        <f t="shared" si="248"/>
        <v>0.23809523809523808</v>
      </c>
      <c r="T641" s="19">
        <f t="shared" si="249"/>
        <v>0.26455026455026454</v>
      </c>
      <c r="U641" s="18"/>
    </row>
    <row r="642" spans="1:21" s="6" customFormat="1" ht="15.75" customHeight="1" x14ac:dyDescent="0.3">
      <c r="A642" s="13">
        <v>639</v>
      </c>
      <c r="B642" s="39" t="s">
        <v>846</v>
      </c>
      <c r="C642" s="13" t="s">
        <v>846</v>
      </c>
      <c r="D642" s="13" t="s">
        <v>8</v>
      </c>
      <c r="E642" s="40" t="s">
        <v>844</v>
      </c>
      <c r="F642" s="13">
        <v>6000</v>
      </c>
      <c r="G642" s="13" t="s">
        <v>847</v>
      </c>
      <c r="H642" s="14">
        <v>900</v>
      </c>
      <c r="I642" s="20">
        <v>500</v>
      </c>
      <c r="J642" s="5"/>
      <c r="K642" s="14"/>
      <c r="L642" s="20">
        <v>500</v>
      </c>
      <c r="M642" s="16"/>
      <c r="N642" s="14"/>
      <c r="O642" s="20">
        <v>500</v>
      </c>
      <c r="P642" s="17"/>
      <c r="Q642" s="18">
        <f t="shared" si="233"/>
        <v>900</v>
      </c>
      <c r="R642" s="18">
        <f t="shared" si="234"/>
        <v>1500</v>
      </c>
      <c r="S642" s="21">
        <f t="shared" si="248"/>
        <v>0.6</v>
      </c>
      <c r="T642" s="19">
        <f t="shared" ref="T642:T651" si="250">+Q642/F642</f>
        <v>0.15</v>
      </c>
      <c r="U642" s="18"/>
    </row>
    <row r="643" spans="1:21" s="6" customFormat="1" x14ac:dyDescent="0.3">
      <c r="A643" s="13">
        <v>640</v>
      </c>
      <c r="B643" s="39" t="s">
        <v>846</v>
      </c>
      <c r="C643" s="13" t="s">
        <v>846</v>
      </c>
      <c r="D643" s="13" t="s">
        <v>8</v>
      </c>
      <c r="E643" s="40" t="s">
        <v>845</v>
      </c>
      <c r="F643" s="13">
        <v>1</v>
      </c>
      <c r="G643" s="13" t="s">
        <v>36</v>
      </c>
      <c r="H643" s="20">
        <v>0</v>
      </c>
      <c r="I643" s="20">
        <v>0</v>
      </c>
      <c r="J643" s="194" t="s">
        <v>2384</v>
      </c>
      <c r="K643" s="20">
        <v>0</v>
      </c>
      <c r="L643" s="20">
        <v>0</v>
      </c>
      <c r="M643" s="16" t="s">
        <v>2384</v>
      </c>
      <c r="N643" s="20">
        <v>0</v>
      </c>
      <c r="O643" s="20">
        <v>0</v>
      </c>
      <c r="P643" s="17" t="s">
        <v>2384</v>
      </c>
      <c r="Q643" s="18">
        <f t="shared" si="233"/>
        <v>0</v>
      </c>
      <c r="R643" s="18">
        <f t="shared" si="234"/>
        <v>0</v>
      </c>
      <c r="S643" s="21" t="e">
        <f t="shared" si="248"/>
        <v>#DIV/0!</v>
      </c>
      <c r="T643" s="19">
        <f t="shared" si="250"/>
        <v>0</v>
      </c>
      <c r="U643" s="18"/>
    </row>
    <row r="644" spans="1:21" s="6" customFormat="1" x14ac:dyDescent="0.3">
      <c r="A644" s="13">
        <v>641</v>
      </c>
      <c r="B644" s="39" t="s">
        <v>851</v>
      </c>
      <c r="C644" s="13" t="s">
        <v>851</v>
      </c>
      <c r="D644" s="13" t="s">
        <v>8</v>
      </c>
      <c r="E644" s="40" t="s">
        <v>2387</v>
      </c>
      <c r="F644" s="170">
        <v>1</v>
      </c>
      <c r="G644" s="157" t="s">
        <v>2392</v>
      </c>
      <c r="H644" s="172">
        <v>0</v>
      </c>
      <c r="I644" s="172">
        <v>0</v>
      </c>
      <c r="J644" s="195" t="s">
        <v>2384</v>
      </c>
      <c r="K644" s="14"/>
      <c r="L644" s="14"/>
      <c r="M644" s="16"/>
      <c r="N644" s="14"/>
      <c r="O644" s="14"/>
      <c r="P644" s="17"/>
      <c r="Q644" s="21">
        <f t="shared" ref="Q644" si="251">+H644+K644+N644</f>
        <v>0</v>
      </c>
      <c r="R644" s="21">
        <f t="shared" ref="R644" si="252">+I644+L644+O644</f>
        <v>0</v>
      </c>
      <c r="S644" s="19" t="e">
        <f t="shared" ref="S644" si="253">+Q644/R644</f>
        <v>#DIV/0!</v>
      </c>
      <c r="T644" s="19" t="e">
        <f t="shared" ref="T644" si="254">+S644/F644</f>
        <v>#DIV/0!</v>
      </c>
      <c r="U644" s="18"/>
    </row>
    <row r="645" spans="1:21" s="6" customFormat="1" ht="15.75" customHeight="1" x14ac:dyDescent="0.3">
      <c r="A645" s="13">
        <v>642</v>
      </c>
      <c r="B645" s="39" t="s">
        <v>851</v>
      </c>
      <c r="C645" s="13" t="s">
        <v>851</v>
      </c>
      <c r="D645" s="13" t="s">
        <v>8</v>
      </c>
      <c r="E645" s="40" t="s">
        <v>2388</v>
      </c>
      <c r="F645" s="170">
        <v>1</v>
      </c>
      <c r="G645" s="157" t="s">
        <v>2392</v>
      </c>
      <c r="H645" s="172">
        <v>1</v>
      </c>
      <c r="I645" s="172">
        <v>1</v>
      </c>
      <c r="J645" s="186" t="s">
        <v>2475</v>
      </c>
      <c r="K645" s="14"/>
      <c r="L645" s="14"/>
      <c r="M645" s="16"/>
      <c r="N645" s="14"/>
      <c r="O645" s="14"/>
      <c r="P645" s="17" t="s">
        <v>2384</v>
      </c>
      <c r="Q645" s="21">
        <f t="shared" ref="Q645:Q648" si="255">+H645+K645+N645</f>
        <v>1</v>
      </c>
      <c r="R645" s="21">
        <f t="shared" ref="R645:R648" si="256">+I645+L645+O645</f>
        <v>1</v>
      </c>
      <c r="S645" s="19">
        <f t="shared" ref="S645:S648" si="257">+Q645/R645</f>
        <v>1</v>
      </c>
      <c r="T645" s="19">
        <f t="shared" ref="T645:T648" si="258">+S645/F645</f>
        <v>1</v>
      </c>
      <c r="U645" s="18"/>
    </row>
    <row r="646" spans="1:21" s="6" customFormat="1" x14ac:dyDescent="0.3">
      <c r="A646" s="13">
        <v>643</v>
      </c>
      <c r="B646" s="39" t="s">
        <v>851</v>
      </c>
      <c r="C646" s="13" t="s">
        <v>851</v>
      </c>
      <c r="D646" s="13" t="s">
        <v>8</v>
      </c>
      <c r="E646" s="40" t="s">
        <v>2389</v>
      </c>
      <c r="F646" s="170">
        <v>1</v>
      </c>
      <c r="G646" s="157" t="s">
        <v>2392</v>
      </c>
      <c r="H646" s="172">
        <v>0</v>
      </c>
      <c r="I646" s="172">
        <v>0</v>
      </c>
      <c r="J646" s="195" t="s">
        <v>2384</v>
      </c>
      <c r="K646" s="14"/>
      <c r="L646" s="14"/>
      <c r="M646" s="16"/>
      <c r="N646" s="14"/>
      <c r="O646" s="14"/>
      <c r="P646" s="17" t="s">
        <v>2384</v>
      </c>
      <c r="Q646" s="21">
        <f t="shared" si="255"/>
        <v>0</v>
      </c>
      <c r="R646" s="21">
        <f t="shared" si="256"/>
        <v>0</v>
      </c>
      <c r="S646" s="19" t="e">
        <f t="shared" si="257"/>
        <v>#DIV/0!</v>
      </c>
      <c r="T646" s="19" t="e">
        <f t="shared" si="258"/>
        <v>#DIV/0!</v>
      </c>
      <c r="U646" s="18"/>
    </row>
    <row r="647" spans="1:21" s="6" customFormat="1" x14ac:dyDescent="0.3">
      <c r="A647" s="13">
        <v>644</v>
      </c>
      <c r="B647" s="39" t="s">
        <v>851</v>
      </c>
      <c r="C647" s="39" t="s">
        <v>851</v>
      </c>
      <c r="D647" s="13" t="s">
        <v>8</v>
      </c>
      <c r="E647" s="40" t="s">
        <v>2390</v>
      </c>
      <c r="F647" s="170">
        <v>1</v>
      </c>
      <c r="G647" s="157" t="s">
        <v>2392</v>
      </c>
      <c r="H647" s="172">
        <v>0</v>
      </c>
      <c r="I647" s="172">
        <v>0</v>
      </c>
      <c r="J647" s="195" t="s">
        <v>2384</v>
      </c>
      <c r="K647" s="14"/>
      <c r="L647" s="14"/>
      <c r="M647" s="16"/>
      <c r="N647" s="14"/>
      <c r="O647" s="14"/>
      <c r="P647" s="17"/>
      <c r="Q647" s="21">
        <f t="shared" si="255"/>
        <v>0</v>
      </c>
      <c r="R647" s="21">
        <f t="shared" si="256"/>
        <v>0</v>
      </c>
      <c r="S647" s="19" t="e">
        <f t="shared" si="257"/>
        <v>#DIV/0!</v>
      </c>
      <c r="T647" s="19" t="e">
        <f t="shared" si="258"/>
        <v>#DIV/0!</v>
      </c>
      <c r="U647" s="18"/>
    </row>
    <row r="648" spans="1:21" s="6" customFormat="1" x14ac:dyDescent="0.3">
      <c r="A648" s="13">
        <v>645</v>
      </c>
      <c r="B648" s="39" t="s">
        <v>851</v>
      </c>
      <c r="C648" s="39" t="s">
        <v>851</v>
      </c>
      <c r="D648" s="13" t="s">
        <v>8</v>
      </c>
      <c r="E648" s="40" t="s">
        <v>2391</v>
      </c>
      <c r="F648" s="170">
        <v>1</v>
      </c>
      <c r="G648" s="157" t="s">
        <v>2392</v>
      </c>
      <c r="H648" s="172">
        <v>0</v>
      </c>
      <c r="I648" s="172">
        <v>0</v>
      </c>
      <c r="J648" s="195" t="s">
        <v>2384</v>
      </c>
      <c r="K648" s="14"/>
      <c r="L648" s="14"/>
      <c r="M648" s="16"/>
      <c r="N648" s="14"/>
      <c r="O648" s="14"/>
      <c r="P648" s="17"/>
      <c r="Q648" s="21">
        <f t="shared" si="255"/>
        <v>0</v>
      </c>
      <c r="R648" s="21">
        <f t="shared" si="256"/>
        <v>0</v>
      </c>
      <c r="S648" s="19" t="e">
        <f t="shared" si="257"/>
        <v>#DIV/0!</v>
      </c>
      <c r="T648" s="19" t="e">
        <f t="shared" si="258"/>
        <v>#DIV/0!</v>
      </c>
      <c r="U648" s="18"/>
    </row>
    <row r="649" spans="1:21" s="6" customFormat="1" ht="15.75" customHeight="1" x14ac:dyDescent="0.3">
      <c r="A649" s="13">
        <v>646</v>
      </c>
      <c r="B649" s="39" t="s">
        <v>852</v>
      </c>
      <c r="C649" s="13" t="s">
        <v>852</v>
      </c>
      <c r="D649" s="13" t="s">
        <v>8</v>
      </c>
      <c r="E649" s="40" t="s">
        <v>848</v>
      </c>
      <c r="F649" s="13">
        <v>4</v>
      </c>
      <c r="G649" s="13" t="s">
        <v>836</v>
      </c>
      <c r="H649" s="14">
        <v>1</v>
      </c>
      <c r="I649" s="20">
        <v>1</v>
      </c>
      <c r="J649" s="5"/>
      <c r="K649" s="20">
        <v>0</v>
      </c>
      <c r="L649" s="20">
        <v>0</v>
      </c>
      <c r="M649" s="16" t="s">
        <v>2384</v>
      </c>
      <c r="N649" s="20">
        <v>0</v>
      </c>
      <c r="O649" s="20">
        <v>0</v>
      </c>
      <c r="P649" s="17" t="s">
        <v>2384</v>
      </c>
      <c r="Q649" s="18">
        <f t="shared" ref="Q649:Q651" si="259">+H649+K649+N649</f>
        <v>1</v>
      </c>
      <c r="R649" s="18">
        <f t="shared" ref="R649:R651" si="260">+I649+L649+O649</f>
        <v>1</v>
      </c>
      <c r="S649" s="21">
        <f t="shared" si="248"/>
        <v>1</v>
      </c>
      <c r="T649" s="19">
        <f t="shared" si="250"/>
        <v>0.25</v>
      </c>
      <c r="U649" s="18"/>
    </row>
    <row r="650" spans="1:21" s="6" customFormat="1" x14ac:dyDescent="0.3">
      <c r="A650" s="13">
        <v>647</v>
      </c>
      <c r="B650" s="39" t="s">
        <v>852</v>
      </c>
      <c r="C650" s="13" t="s">
        <v>852</v>
      </c>
      <c r="D650" s="13" t="s">
        <v>8</v>
      </c>
      <c r="E650" s="40" t="s">
        <v>849</v>
      </c>
      <c r="F650" s="13">
        <v>1</v>
      </c>
      <c r="G650" s="13" t="s">
        <v>836</v>
      </c>
      <c r="H650" s="20">
        <v>0</v>
      </c>
      <c r="I650" s="20">
        <v>0</v>
      </c>
      <c r="J650" s="194" t="s">
        <v>2384</v>
      </c>
      <c r="K650" s="20">
        <v>0</v>
      </c>
      <c r="L650" s="20">
        <v>0</v>
      </c>
      <c r="M650" s="16" t="s">
        <v>2384</v>
      </c>
      <c r="N650" s="14"/>
      <c r="O650" s="20">
        <v>1</v>
      </c>
      <c r="P650" s="17"/>
      <c r="Q650" s="18">
        <f t="shared" si="259"/>
        <v>0</v>
      </c>
      <c r="R650" s="18">
        <f t="shared" si="260"/>
        <v>1</v>
      </c>
      <c r="S650" s="21">
        <f t="shared" si="248"/>
        <v>0</v>
      </c>
      <c r="T650" s="19">
        <f t="shared" si="250"/>
        <v>0</v>
      </c>
      <c r="U650" s="18"/>
    </row>
    <row r="651" spans="1:21" s="6" customFormat="1" x14ac:dyDescent="0.3">
      <c r="A651" s="13">
        <v>648</v>
      </c>
      <c r="B651" s="39" t="s">
        <v>852</v>
      </c>
      <c r="C651" s="13" t="s">
        <v>852</v>
      </c>
      <c r="D651" s="13" t="s">
        <v>8</v>
      </c>
      <c r="E651" s="40" t="s">
        <v>850</v>
      </c>
      <c r="F651" s="13">
        <v>2</v>
      </c>
      <c r="G651" s="13" t="s">
        <v>836</v>
      </c>
      <c r="H651" s="20">
        <v>0</v>
      </c>
      <c r="I651" s="20">
        <v>0</v>
      </c>
      <c r="J651" s="194" t="s">
        <v>2384</v>
      </c>
      <c r="K651" s="20">
        <v>0</v>
      </c>
      <c r="L651" s="20">
        <v>0</v>
      </c>
      <c r="M651" s="16" t="s">
        <v>2384</v>
      </c>
      <c r="N651" s="20">
        <v>0</v>
      </c>
      <c r="O651" s="20">
        <v>0</v>
      </c>
      <c r="P651" s="17" t="s">
        <v>2384</v>
      </c>
      <c r="Q651" s="18">
        <f t="shared" si="259"/>
        <v>0</v>
      </c>
      <c r="R651" s="18">
        <f t="shared" si="260"/>
        <v>0</v>
      </c>
      <c r="S651" s="21" t="e">
        <f t="shared" si="248"/>
        <v>#DIV/0!</v>
      </c>
      <c r="T651" s="19">
        <f t="shared" si="250"/>
        <v>0</v>
      </c>
      <c r="U651" s="18"/>
    </row>
  </sheetData>
  <autoFilter ref="A3:U651" xr:uid="{00000000-0009-0000-0000-000001000000}"/>
  <mergeCells count="2">
    <mergeCell ref="H2:J2"/>
    <mergeCell ref="A1:U1"/>
  </mergeCells>
  <pageMargins left="0.7" right="0.7" top="0.75" bottom="0.75" header="0.3" footer="0.3"/>
  <pageSetup scale="1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46"/>
  <sheetViews>
    <sheetView showGridLines="0" tabSelected="1" zoomScale="85" zoomScaleNormal="85" zoomScaleSheetLayoutView="90" workbookViewId="0">
      <pane ySplit="3" topLeftCell="A447" activePane="bottomLeft" state="frozen"/>
      <selection pane="bottomLeft" activeCell="F480" sqref="F480"/>
    </sheetView>
  </sheetViews>
  <sheetFormatPr baseColWidth="10" defaultColWidth="11.44140625" defaultRowHeight="15.6" x14ac:dyDescent="0.3"/>
  <cols>
    <col min="1" max="1" width="6.88671875" style="4" customWidth="1"/>
    <col min="2" max="2" width="10.5546875" style="35" customWidth="1"/>
    <col min="3" max="3" width="23.88671875" style="4" customWidth="1"/>
    <col min="4" max="4" width="12.6640625" style="35" customWidth="1"/>
    <col min="5" max="5" width="54.109375" style="36" customWidth="1"/>
    <col min="6" max="6" width="19.109375" style="36" customWidth="1"/>
    <col min="7" max="7" width="13.5546875" style="35" customWidth="1"/>
    <col min="8" max="8" width="11.5546875" style="1"/>
    <col min="9" max="9" width="12.5546875" style="1" customWidth="1"/>
    <col min="10" max="10" width="11.5546875" style="7"/>
    <col min="11" max="11" width="16" style="7" bestFit="1" customWidth="1"/>
    <col min="12" max="12" width="61.44140625" style="169" bestFit="1" customWidth="1"/>
    <col min="13" max="13" width="11.5546875" style="1"/>
    <col min="14" max="14" width="16" style="1" bestFit="1" customWidth="1"/>
    <col min="15" max="15" width="25.44140625" style="3" customWidth="1"/>
    <col min="16" max="16" width="11.5546875" style="1"/>
    <col min="17" max="17" width="17.88671875" style="1" customWidth="1"/>
    <col min="18" max="18" width="25.33203125" style="1" customWidth="1"/>
    <col min="19" max="23" width="11.5546875" style="1" customWidth="1"/>
    <col min="24" max="24" width="11.5546875" style="4" hidden="1" customWidth="1"/>
    <col min="25" max="16384" width="11.44140625" style="4"/>
  </cols>
  <sheetData>
    <row r="1" spans="1:23" ht="23.4" x14ac:dyDescent="0.3">
      <c r="A1" s="212" t="s">
        <v>2142</v>
      </c>
      <c r="B1" s="212"/>
      <c r="C1" s="212"/>
      <c r="D1" s="212"/>
      <c r="E1" s="212"/>
      <c r="F1" s="212"/>
      <c r="G1" s="212"/>
      <c r="H1" s="212"/>
      <c r="I1" s="212"/>
      <c r="J1" s="219"/>
      <c r="K1" s="219"/>
      <c r="L1" s="220"/>
      <c r="M1" s="212"/>
      <c r="N1" s="212"/>
      <c r="O1" s="212"/>
      <c r="P1" s="212"/>
      <c r="Q1" s="212"/>
      <c r="R1" s="212"/>
      <c r="S1" s="212"/>
      <c r="T1" s="212"/>
      <c r="U1" s="212"/>
      <c r="V1" s="212"/>
      <c r="W1" s="212"/>
    </row>
    <row r="2" spans="1:23" s="6" customFormat="1" x14ac:dyDescent="0.3">
      <c r="B2" s="37"/>
      <c r="D2" s="37"/>
      <c r="E2" s="38"/>
      <c r="F2" s="38"/>
      <c r="G2" s="37"/>
      <c r="H2" s="7"/>
      <c r="I2" s="7"/>
      <c r="J2" s="214" t="s">
        <v>20</v>
      </c>
      <c r="K2" s="214"/>
      <c r="L2" s="215"/>
      <c r="M2" s="216" t="s">
        <v>21</v>
      </c>
      <c r="N2" s="216"/>
      <c r="O2" s="217"/>
      <c r="P2" s="218" t="s">
        <v>22</v>
      </c>
      <c r="Q2" s="218"/>
      <c r="R2" s="218"/>
      <c r="S2" s="213" t="s">
        <v>23</v>
      </c>
      <c r="T2" s="213"/>
      <c r="U2" s="7"/>
      <c r="V2" s="7"/>
      <c r="W2" s="7"/>
    </row>
    <row r="3" spans="1:23" s="6" customFormat="1" ht="46.8" x14ac:dyDescent="0.3">
      <c r="A3" s="9" t="s">
        <v>2382</v>
      </c>
      <c r="B3" s="9" t="s">
        <v>11</v>
      </c>
      <c r="C3" s="9" t="s">
        <v>856</v>
      </c>
      <c r="D3" s="9" t="s">
        <v>13</v>
      </c>
      <c r="E3" s="10" t="s">
        <v>14</v>
      </c>
      <c r="F3" s="9" t="s">
        <v>881</v>
      </c>
      <c r="G3" s="9" t="s">
        <v>882</v>
      </c>
      <c r="H3" s="9" t="s">
        <v>15</v>
      </c>
      <c r="I3" s="9" t="s">
        <v>16</v>
      </c>
      <c r="J3" s="8" t="s">
        <v>19</v>
      </c>
      <c r="K3" s="8" t="s">
        <v>854</v>
      </c>
      <c r="L3" s="167" t="s">
        <v>2385</v>
      </c>
      <c r="M3" s="8" t="s">
        <v>19</v>
      </c>
      <c r="N3" s="8" t="s">
        <v>854</v>
      </c>
      <c r="O3" s="11" t="s">
        <v>2385</v>
      </c>
      <c r="P3" s="8" t="s">
        <v>19</v>
      </c>
      <c r="Q3" s="8" t="s">
        <v>854</v>
      </c>
      <c r="R3" s="12" t="s">
        <v>2385</v>
      </c>
      <c r="S3" s="8" t="s">
        <v>19</v>
      </c>
      <c r="T3" s="8" t="s">
        <v>854</v>
      </c>
      <c r="U3" s="8" t="s">
        <v>24</v>
      </c>
      <c r="V3" s="8" t="s">
        <v>25</v>
      </c>
      <c r="W3" s="8" t="s">
        <v>26</v>
      </c>
    </row>
    <row r="4" spans="1:23" s="6" customFormat="1" ht="17.100000000000001" customHeight="1" x14ac:dyDescent="0.3">
      <c r="A4" s="13">
        <v>1</v>
      </c>
      <c r="B4" s="13" t="s">
        <v>96</v>
      </c>
      <c r="C4" s="47" t="s">
        <v>855</v>
      </c>
      <c r="D4" s="13" t="s">
        <v>868</v>
      </c>
      <c r="E4" s="40" t="s">
        <v>857</v>
      </c>
      <c r="F4" s="40" t="s">
        <v>871</v>
      </c>
      <c r="G4" s="13" t="s">
        <v>883</v>
      </c>
      <c r="H4" s="15">
        <v>1</v>
      </c>
      <c r="I4" s="48" t="s">
        <v>17</v>
      </c>
      <c r="J4" s="173">
        <v>0</v>
      </c>
      <c r="K4" s="173">
        <v>0</v>
      </c>
      <c r="L4" s="197" t="s">
        <v>2384</v>
      </c>
      <c r="M4" s="20">
        <v>0</v>
      </c>
      <c r="N4" s="20">
        <v>0</v>
      </c>
      <c r="O4" s="45" t="s">
        <v>2384</v>
      </c>
      <c r="P4" s="20">
        <v>0</v>
      </c>
      <c r="Q4" s="20">
        <v>0</v>
      </c>
      <c r="R4" s="46" t="s">
        <v>2384</v>
      </c>
      <c r="S4" s="18">
        <f>+J4+M4+P4</f>
        <v>0</v>
      </c>
      <c r="T4" s="18">
        <f>+K4+N4+Q4</f>
        <v>0</v>
      </c>
      <c r="U4" s="19" t="e">
        <f t="shared" ref="U4" si="0">+S4/T4</f>
        <v>#DIV/0!</v>
      </c>
      <c r="V4" s="19" t="e">
        <f t="shared" ref="V4" si="1">+U4/H4</f>
        <v>#DIV/0!</v>
      </c>
      <c r="W4" s="18"/>
    </row>
    <row r="5" spans="1:23" s="6" customFormat="1" ht="17.100000000000001" customHeight="1" x14ac:dyDescent="0.3">
      <c r="A5" s="13">
        <v>2</v>
      </c>
      <c r="B5" s="13" t="s">
        <v>96</v>
      </c>
      <c r="C5" s="47" t="s">
        <v>855</v>
      </c>
      <c r="D5" s="13" t="s">
        <v>869</v>
      </c>
      <c r="E5" s="40" t="s">
        <v>858</v>
      </c>
      <c r="F5" s="40" t="s">
        <v>872</v>
      </c>
      <c r="G5" s="13" t="s">
        <v>884</v>
      </c>
      <c r="H5" s="15">
        <v>1</v>
      </c>
      <c r="I5" s="48" t="s">
        <v>17</v>
      </c>
      <c r="J5" s="172">
        <v>182</v>
      </c>
      <c r="K5" s="172">
        <v>182</v>
      </c>
      <c r="L5" s="175" t="s">
        <v>2514</v>
      </c>
      <c r="M5" s="14"/>
      <c r="N5" s="14"/>
      <c r="O5" s="50"/>
      <c r="P5" s="14"/>
      <c r="Q5" s="14"/>
      <c r="R5" s="51"/>
      <c r="S5" s="18">
        <f t="shared" ref="S5:S14" si="2">+J5+M5+P5</f>
        <v>182</v>
      </c>
      <c r="T5" s="18">
        <f t="shared" ref="T5:T14" si="3">+K5+N5+Q5</f>
        <v>182</v>
      </c>
      <c r="U5" s="19">
        <f t="shared" ref="U5:U14" si="4">+S5/T5</f>
        <v>1</v>
      </c>
      <c r="V5" s="19">
        <f t="shared" ref="V5:V14" si="5">+U5/H5</f>
        <v>1</v>
      </c>
      <c r="W5" s="18"/>
    </row>
    <row r="6" spans="1:23" s="6" customFormat="1" ht="17.100000000000001" customHeight="1" x14ac:dyDescent="0.3">
      <c r="A6" s="13">
        <v>3</v>
      </c>
      <c r="B6" s="13" t="s">
        <v>96</v>
      </c>
      <c r="C6" s="47" t="s">
        <v>855</v>
      </c>
      <c r="D6" s="13" t="s">
        <v>870</v>
      </c>
      <c r="E6" s="40" t="s">
        <v>859</v>
      </c>
      <c r="F6" s="40" t="s">
        <v>873</v>
      </c>
      <c r="G6" s="13" t="s">
        <v>884</v>
      </c>
      <c r="H6" s="15">
        <v>1</v>
      </c>
      <c r="I6" s="48" t="s">
        <v>17</v>
      </c>
      <c r="J6" s="172">
        <v>324</v>
      </c>
      <c r="K6" s="172">
        <v>324</v>
      </c>
      <c r="L6" s="175" t="s">
        <v>2514</v>
      </c>
      <c r="M6" s="14"/>
      <c r="N6" s="14"/>
      <c r="O6" s="50"/>
      <c r="P6" s="14"/>
      <c r="Q6" s="14"/>
      <c r="R6" s="51"/>
      <c r="S6" s="18">
        <f t="shared" si="2"/>
        <v>324</v>
      </c>
      <c r="T6" s="18">
        <f t="shared" si="3"/>
        <v>324</v>
      </c>
      <c r="U6" s="19">
        <f t="shared" si="4"/>
        <v>1</v>
      </c>
      <c r="V6" s="19">
        <f t="shared" si="5"/>
        <v>1</v>
      </c>
      <c r="W6" s="18"/>
    </row>
    <row r="7" spans="1:23" s="6" customFormat="1" ht="17.100000000000001" customHeight="1" x14ac:dyDescent="0.3">
      <c r="A7" s="13">
        <v>4</v>
      </c>
      <c r="B7" s="13" t="s">
        <v>96</v>
      </c>
      <c r="C7" s="47" t="s">
        <v>855</v>
      </c>
      <c r="D7" s="13" t="s">
        <v>14</v>
      </c>
      <c r="E7" s="40" t="s">
        <v>860</v>
      </c>
      <c r="F7" s="40" t="s">
        <v>874</v>
      </c>
      <c r="G7" s="13" t="s">
        <v>884</v>
      </c>
      <c r="H7" s="15">
        <v>1</v>
      </c>
      <c r="I7" s="48" t="s">
        <v>17</v>
      </c>
      <c r="J7" s="172">
        <v>54</v>
      </c>
      <c r="K7" s="172">
        <v>54</v>
      </c>
      <c r="L7" s="175" t="s">
        <v>2514</v>
      </c>
      <c r="M7" s="14"/>
      <c r="N7" s="14"/>
      <c r="O7" s="50"/>
      <c r="P7" s="14"/>
      <c r="Q7" s="14"/>
      <c r="R7" s="51"/>
      <c r="S7" s="18">
        <f t="shared" si="2"/>
        <v>54</v>
      </c>
      <c r="T7" s="18">
        <f t="shared" si="3"/>
        <v>54</v>
      </c>
      <c r="U7" s="19">
        <f t="shared" si="4"/>
        <v>1</v>
      </c>
      <c r="V7" s="19">
        <f t="shared" si="5"/>
        <v>1</v>
      </c>
      <c r="W7" s="18"/>
    </row>
    <row r="8" spans="1:23" s="6" customFormat="1" ht="17.100000000000001" customHeight="1" x14ac:dyDescent="0.3">
      <c r="A8" s="13">
        <v>5</v>
      </c>
      <c r="B8" s="13" t="s">
        <v>96</v>
      </c>
      <c r="C8" s="47" t="s">
        <v>855</v>
      </c>
      <c r="D8" s="13" t="s">
        <v>14</v>
      </c>
      <c r="E8" s="40" t="s">
        <v>861</v>
      </c>
      <c r="F8" s="40" t="s">
        <v>874</v>
      </c>
      <c r="G8" s="13" t="s">
        <v>884</v>
      </c>
      <c r="H8" s="15">
        <v>1</v>
      </c>
      <c r="I8" s="48" t="s">
        <v>17</v>
      </c>
      <c r="J8" s="172">
        <v>14</v>
      </c>
      <c r="K8" s="172">
        <v>14</v>
      </c>
      <c r="L8" s="176"/>
      <c r="M8" s="14"/>
      <c r="N8" s="14"/>
      <c r="O8" s="50"/>
      <c r="P8" s="14"/>
      <c r="Q8" s="14"/>
      <c r="R8" s="51"/>
      <c r="S8" s="18">
        <f t="shared" si="2"/>
        <v>14</v>
      </c>
      <c r="T8" s="18">
        <f t="shared" si="3"/>
        <v>14</v>
      </c>
      <c r="U8" s="19">
        <f t="shared" si="4"/>
        <v>1</v>
      </c>
      <c r="V8" s="19">
        <f t="shared" si="5"/>
        <v>1</v>
      </c>
      <c r="W8" s="18"/>
    </row>
    <row r="9" spans="1:23" s="6" customFormat="1" ht="17.100000000000001" customHeight="1" x14ac:dyDescent="0.3">
      <c r="A9" s="13">
        <v>6</v>
      </c>
      <c r="B9" s="13" t="s">
        <v>96</v>
      </c>
      <c r="C9" s="47" t="s">
        <v>855</v>
      </c>
      <c r="D9" s="13" t="s">
        <v>870</v>
      </c>
      <c r="E9" s="40" t="s">
        <v>862</v>
      </c>
      <c r="F9" s="40" t="s">
        <v>875</v>
      </c>
      <c r="G9" s="13" t="s">
        <v>885</v>
      </c>
      <c r="H9" s="15">
        <v>1</v>
      </c>
      <c r="I9" s="48" t="s">
        <v>17</v>
      </c>
      <c r="J9" s="173">
        <v>0</v>
      </c>
      <c r="K9" s="173">
        <v>0</v>
      </c>
      <c r="L9" s="197" t="s">
        <v>2384</v>
      </c>
      <c r="M9" s="20">
        <v>0</v>
      </c>
      <c r="N9" s="20">
        <v>0</v>
      </c>
      <c r="O9" s="45" t="s">
        <v>2384</v>
      </c>
      <c r="P9" s="14"/>
      <c r="Q9" s="20">
        <v>6</v>
      </c>
      <c r="R9" s="51"/>
      <c r="S9" s="18">
        <f t="shared" si="2"/>
        <v>0</v>
      </c>
      <c r="T9" s="18">
        <f t="shared" si="3"/>
        <v>6</v>
      </c>
      <c r="U9" s="19">
        <f t="shared" si="4"/>
        <v>0</v>
      </c>
      <c r="V9" s="19">
        <f t="shared" si="5"/>
        <v>0</v>
      </c>
      <c r="W9" s="18"/>
    </row>
    <row r="10" spans="1:23" s="6" customFormat="1" ht="17.100000000000001" customHeight="1" x14ac:dyDescent="0.3">
      <c r="A10" s="13">
        <v>7</v>
      </c>
      <c r="B10" s="13" t="s">
        <v>96</v>
      </c>
      <c r="C10" s="47" t="s">
        <v>855</v>
      </c>
      <c r="D10" s="13" t="s">
        <v>14</v>
      </c>
      <c r="E10" s="40" t="s">
        <v>863</v>
      </c>
      <c r="F10" s="40" t="s">
        <v>876</v>
      </c>
      <c r="G10" s="13" t="s">
        <v>884</v>
      </c>
      <c r="H10" s="15">
        <v>1</v>
      </c>
      <c r="I10" s="48" t="s">
        <v>17</v>
      </c>
      <c r="J10" s="172">
        <v>224</v>
      </c>
      <c r="K10" s="172">
        <v>224</v>
      </c>
      <c r="L10" s="177" t="s">
        <v>2515</v>
      </c>
      <c r="M10" s="14"/>
      <c r="N10" s="14"/>
      <c r="O10" s="50"/>
      <c r="P10" s="14"/>
      <c r="Q10" s="14"/>
      <c r="R10" s="51"/>
      <c r="S10" s="18">
        <f t="shared" si="2"/>
        <v>224</v>
      </c>
      <c r="T10" s="18">
        <f t="shared" si="3"/>
        <v>224</v>
      </c>
      <c r="U10" s="19">
        <f t="shared" si="4"/>
        <v>1</v>
      </c>
      <c r="V10" s="19">
        <f t="shared" si="5"/>
        <v>1</v>
      </c>
      <c r="W10" s="18"/>
    </row>
    <row r="11" spans="1:23" s="6" customFormat="1" ht="17.100000000000001" customHeight="1" x14ac:dyDescent="0.3">
      <c r="A11" s="13">
        <v>8</v>
      </c>
      <c r="B11" s="13" t="s">
        <v>96</v>
      </c>
      <c r="C11" s="47" t="s">
        <v>855</v>
      </c>
      <c r="D11" s="13" t="s">
        <v>14</v>
      </c>
      <c r="E11" s="40" t="s">
        <v>864</v>
      </c>
      <c r="F11" s="40" t="s">
        <v>877</v>
      </c>
      <c r="G11" s="13" t="s">
        <v>884</v>
      </c>
      <c r="H11" s="15">
        <v>1</v>
      </c>
      <c r="I11" s="48" t="s">
        <v>17</v>
      </c>
      <c r="J11" s="172">
        <v>32</v>
      </c>
      <c r="K11" s="172">
        <v>32</v>
      </c>
      <c r="L11" s="176" t="s">
        <v>2516</v>
      </c>
      <c r="M11" s="14"/>
      <c r="N11" s="14"/>
      <c r="O11" s="50"/>
      <c r="P11" s="14"/>
      <c r="Q11" s="14"/>
      <c r="R11" s="51"/>
      <c r="S11" s="18">
        <f t="shared" si="2"/>
        <v>32</v>
      </c>
      <c r="T11" s="18">
        <f t="shared" si="3"/>
        <v>32</v>
      </c>
      <c r="U11" s="19">
        <f t="shared" si="4"/>
        <v>1</v>
      </c>
      <c r="V11" s="19">
        <f t="shared" si="5"/>
        <v>1</v>
      </c>
      <c r="W11" s="18"/>
    </row>
    <row r="12" spans="1:23" s="6" customFormat="1" ht="17.100000000000001" customHeight="1" x14ac:dyDescent="0.3">
      <c r="A12" s="13">
        <v>9</v>
      </c>
      <c r="B12" s="13" t="s">
        <v>96</v>
      </c>
      <c r="C12" s="47" t="s">
        <v>855</v>
      </c>
      <c r="D12" s="13" t="s">
        <v>870</v>
      </c>
      <c r="E12" s="40" t="s">
        <v>865</v>
      </c>
      <c r="F12" s="40" t="s">
        <v>878</v>
      </c>
      <c r="G12" s="13" t="s">
        <v>884</v>
      </c>
      <c r="H12" s="15">
        <v>1</v>
      </c>
      <c r="I12" s="48" t="s">
        <v>17</v>
      </c>
      <c r="J12" s="172">
        <v>28</v>
      </c>
      <c r="K12" s="172">
        <v>28</v>
      </c>
      <c r="L12" s="177" t="s">
        <v>2517</v>
      </c>
      <c r="M12" s="14"/>
      <c r="N12" s="14"/>
      <c r="O12" s="50"/>
      <c r="P12" s="14"/>
      <c r="Q12" s="14"/>
      <c r="R12" s="51"/>
      <c r="S12" s="18">
        <f t="shared" si="2"/>
        <v>28</v>
      </c>
      <c r="T12" s="18">
        <f t="shared" si="3"/>
        <v>28</v>
      </c>
      <c r="U12" s="19">
        <f t="shared" si="4"/>
        <v>1</v>
      </c>
      <c r="V12" s="19">
        <f t="shared" si="5"/>
        <v>1</v>
      </c>
      <c r="W12" s="18"/>
    </row>
    <row r="13" spans="1:23" s="6" customFormat="1" ht="17.100000000000001" customHeight="1" x14ac:dyDescent="0.3">
      <c r="A13" s="13">
        <v>10</v>
      </c>
      <c r="B13" s="13" t="s">
        <v>96</v>
      </c>
      <c r="C13" s="47" t="s">
        <v>855</v>
      </c>
      <c r="D13" s="13" t="s">
        <v>14</v>
      </c>
      <c r="E13" s="40" t="s">
        <v>866</v>
      </c>
      <c r="F13" s="40" t="s">
        <v>879</v>
      </c>
      <c r="G13" s="13" t="s">
        <v>884</v>
      </c>
      <c r="H13" s="15">
        <v>1</v>
      </c>
      <c r="I13" s="48" t="s">
        <v>17</v>
      </c>
      <c r="J13" s="172">
        <v>0</v>
      </c>
      <c r="K13" s="173">
        <v>1</v>
      </c>
      <c r="L13" s="176"/>
      <c r="M13" s="14"/>
      <c r="N13" s="20">
        <v>1</v>
      </c>
      <c r="O13" s="50"/>
      <c r="P13" s="14"/>
      <c r="Q13" s="20">
        <v>1</v>
      </c>
      <c r="R13" s="51"/>
      <c r="S13" s="18">
        <f t="shared" si="2"/>
        <v>0</v>
      </c>
      <c r="T13" s="18">
        <f t="shared" si="3"/>
        <v>3</v>
      </c>
      <c r="U13" s="19">
        <f t="shared" si="4"/>
        <v>0</v>
      </c>
      <c r="V13" s="19">
        <f t="shared" si="5"/>
        <v>0</v>
      </c>
      <c r="W13" s="18"/>
    </row>
    <row r="14" spans="1:23" s="6" customFormat="1" ht="17.100000000000001" customHeight="1" x14ac:dyDescent="0.3">
      <c r="A14" s="13">
        <v>11</v>
      </c>
      <c r="B14" s="13" t="s">
        <v>96</v>
      </c>
      <c r="C14" s="47" t="s">
        <v>855</v>
      </c>
      <c r="D14" s="13" t="s">
        <v>14</v>
      </c>
      <c r="E14" s="40" t="s">
        <v>867</v>
      </c>
      <c r="F14" s="40" t="s">
        <v>880</v>
      </c>
      <c r="G14" s="13" t="s">
        <v>884</v>
      </c>
      <c r="H14" s="15">
        <v>1</v>
      </c>
      <c r="I14" s="48" t="s">
        <v>17</v>
      </c>
      <c r="J14" s="172">
        <v>28</v>
      </c>
      <c r="K14" s="172">
        <v>28</v>
      </c>
      <c r="L14" s="176" t="s">
        <v>2518</v>
      </c>
      <c r="M14" s="14"/>
      <c r="N14" s="14"/>
      <c r="O14" s="50"/>
      <c r="P14" s="14"/>
      <c r="Q14" s="14"/>
      <c r="R14" s="51"/>
      <c r="S14" s="18">
        <f t="shared" si="2"/>
        <v>28</v>
      </c>
      <c r="T14" s="18">
        <f t="shared" si="3"/>
        <v>28</v>
      </c>
      <c r="U14" s="19">
        <f t="shared" si="4"/>
        <v>1</v>
      </c>
      <c r="V14" s="19">
        <f t="shared" si="5"/>
        <v>1</v>
      </c>
      <c r="W14" s="18"/>
    </row>
    <row r="15" spans="1:23" s="6" customFormat="1" ht="17.100000000000001" customHeight="1" x14ac:dyDescent="0.3">
      <c r="A15" s="13">
        <v>12</v>
      </c>
      <c r="B15" s="13" t="s">
        <v>96</v>
      </c>
      <c r="C15" s="47" t="s">
        <v>886</v>
      </c>
      <c r="D15" s="13" t="s">
        <v>903</v>
      </c>
      <c r="E15" s="40" t="s">
        <v>887</v>
      </c>
      <c r="F15" s="40" t="s">
        <v>904</v>
      </c>
      <c r="G15" s="13" t="s">
        <v>918</v>
      </c>
      <c r="H15" s="15">
        <v>1</v>
      </c>
      <c r="I15" s="48" t="s">
        <v>17</v>
      </c>
      <c r="J15" s="173">
        <v>0</v>
      </c>
      <c r="K15" s="173">
        <v>0</v>
      </c>
      <c r="L15" s="197" t="s">
        <v>2384</v>
      </c>
      <c r="M15" s="20">
        <v>0</v>
      </c>
      <c r="N15" s="20">
        <v>0</v>
      </c>
      <c r="O15" s="45" t="s">
        <v>2384</v>
      </c>
      <c r="P15" s="20">
        <v>0</v>
      </c>
      <c r="Q15" s="20">
        <v>0</v>
      </c>
      <c r="R15" s="46" t="s">
        <v>2384</v>
      </c>
      <c r="S15" s="18">
        <f t="shared" ref="S15:S30" si="6">+J15+M15+P15</f>
        <v>0</v>
      </c>
      <c r="T15" s="18">
        <f t="shared" ref="T15:T30" si="7">+K15+N15+Q15</f>
        <v>0</v>
      </c>
      <c r="U15" s="19" t="e">
        <f t="shared" ref="U15:U30" si="8">+S15/T15</f>
        <v>#DIV/0!</v>
      </c>
      <c r="V15" s="19" t="e">
        <f t="shared" ref="V15:V30" si="9">+U15/H15</f>
        <v>#DIV/0!</v>
      </c>
      <c r="W15" s="18"/>
    </row>
    <row r="16" spans="1:23" s="6" customFormat="1" ht="17.100000000000001" customHeight="1" x14ac:dyDescent="0.3">
      <c r="A16" s="13">
        <v>13</v>
      </c>
      <c r="B16" s="13" t="s">
        <v>96</v>
      </c>
      <c r="C16" s="47" t="s">
        <v>886</v>
      </c>
      <c r="D16" s="13" t="s">
        <v>869</v>
      </c>
      <c r="E16" s="40" t="s">
        <v>888</v>
      </c>
      <c r="F16" s="40" t="s">
        <v>905</v>
      </c>
      <c r="G16" s="13" t="s">
        <v>885</v>
      </c>
      <c r="H16" s="15">
        <v>1</v>
      </c>
      <c r="I16" s="48" t="s">
        <v>17</v>
      </c>
      <c r="J16" s="173">
        <v>0</v>
      </c>
      <c r="K16" s="173">
        <v>0</v>
      </c>
      <c r="L16" s="197" t="s">
        <v>2384</v>
      </c>
      <c r="M16" s="20">
        <v>0</v>
      </c>
      <c r="N16" s="20">
        <v>0</v>
      </c>
      <c r="O16" s="45" t="s">
        <v>2384</v>
      </c>
      <c r="P16" s="14"/>
      <c r="Q16" s="14"/>
      <c r="R16" s="51"/>
      <c r="S16" s="18">
        <f t="shared" si="6"/>
        <v>0</v>
      </c>
      <c r="T16" s="18">
        <f t="shared" si="7"/>
        <v>0</v>
      </c>
      <c r="U16" s="19" t="e">
        <f t="shared" si="8"/>
        <v>#DIV/0!</v>
      </c>
      <c r="V16" s="19" t="e">
        <f t="shared" si="9"/>
        <v>#DIV/0!</v>
      </c>
      <c r="W16" s="18"/>
    </row>
    <row r="17" spans="1:24" s="6" customFormat="1" ht="17.100000000000001" customHeight="1" x14ac:dyDescent="0.3">
      <c r="A17" s="13">
        <v>14</v>
      </c>
      <c r="B17" s="13" t="s">
        <v>96</v>
      </c>
      <c r="C17" s="47" t="s">
        <v>886</v>
      </c>
      <c r="D17" s="13" t="s">
        <v>870</v>
      </c>
      <c r="E17" s="40" t="s">
        <v>889</v>
      </c>
      <c r="F17" s="40" t="s">
        <v>906</v>
      </c>
      <c r="G17" s="13" t="s">
        <v>884</v>
      </c>
      <c r="H17" s="15">
        <v>1</v>
      </c>
      <c r="I17" s="48" t="s">
        <v>17</v>
      </c>
      <c r="J17" s="172">
        <v>1</v>
      </c>
      <c r="K17" s="172">
        <v>1</v>
      </c>
      <c r="L17" s="176" t="s">
        <v>2510</v>
      </c>
      <c r="M17" s="14"/>
      <c r="N17" s="14"/>
      <c r="O17" s="50"/>
      <c r="P17" s="14"/>
      <c r="Q17" s="14"/>
      <c r="R17" s="51"/>
      <c r="S17" s="18">
        <f t="shared" si="6"/>
        <v>1</v>
      </c>
      <c r="T17" s="18">
        <f t="shared" si="7"/>
        <v>1</v>
      </c>
      <c r="U17" s="19">
        <f t="shared" si="8"/>
        <v>1</v>
      </c>
      <c r="V17" s="19">
        <f t="shared" si="9"/>
        <v>1</v>
      </c>
      <c r="W17" s="18"/>
    </row>
    <row r="18" spans="1:24" s="6" customFormat="1" ht="17.100000000000001" customHeight="1" x14ac:dyDescent="0.3">
      <c r="A18" s="13">
        <v>15</v>
      </c>
      <c r="B18" s="13" t="s">
        <v>96</v>
      </c>
      <c r="C18" s="47" t="s">
        <v>886</v>
      </c>
      <c r="D18" s="13" t="s">
        <v>14</v>
      </c>
      <c r="E18" s="40" t="s">
        <v>890</v>
      </c>
      <c r="F18" s="40" t="s">
        <v>907</v>
      </c>
      <c r="G18" s="13" t="s">
        <v>883</v>
      </c>
      <c r="H18" s="15">
        <v>1</v>
      </c>
      <c r="I18" s="48" t="s">
        <v>17</v>
      </c>
      <c r="J18" s="173">
        <v>0</v>
      </c>
      <c r="K18" s="173">
        <v>0</v>
      </c>
      <c r="L18" s="197" t="s">
        <v>2384</v>
      </c>
      <c r="M18" s="20">
        <v>0</v>
      </c>
      <c r="N18" s="20">
        <v>0</v>
      </c>
      <c r="O18" s="45" t="s">
        <v>2384</v>
      </c>
      <c r="P18" s="20">
        <v>0</v>
      </c>
      <c r="Q18" s="20">
        <v>0</v>
      </c>
      <c r="R18" s="46" t="s">
        <v>2384</v>
      </c>
      <c r="S18" s="18">
        <f t="shared" si="6"/>
        <v>0</v>
      </c>
      <c r="T18" s="18">
        <f t="shared" si="7"/>
        <v>0</v>
      </c>
      <c r="U18" s="19" t="e">
        <f t="shared" si="8"/>
        <v>#DIV/0!</v>
      </c>
      <c r="V18" s="19" t="e">
        <f t="shared" si="9"/>
        <v>#DIV/0!</v>
      </c>
      <c r="W18" s="18"/>
    </row>
    <row r="19" spans="1:24" s="6" customFormat="1" ht="17.100000000000001" customHeight="1" x14ac:dyDescent="0.3">
      <c r="A19" s="13">
        <v>16</v>
      </c>
      <c r="B19" s="13" t="s">
        <v>96</v>
      </c>
      <c r="C19" s="47" t="s">
        <v>886</v>
      </c>
      <c r="D19" s="13" t="s">
        <v>14</v>
      </c>
      <c r="E19" s="40" t="s">
        <v>891</v>
      </c>
      <c r="F19" s="40" t="s">
        <v>908</v>
      </c>
      <c r="G19" s="13" t="s">
        <v>884</v>
      </c>
      <c r="H19" s="15">
        <v>1</v>
      </c>
      <c r="I19" s="48" t="s">
        <v>17</v>
      </c>
      <c r="J19" s="172">
        <v>1</v>
      </c>
      <c r="K19" s="173">
        <v>2</v>
      </c>
      <c r="L19" s="176" t="s">
        <v>2510</v>
      </c>
      <c r="M19" s="14"/>
      <c r="N19" s="20">
        <v>2</v>
      </c>
      <c r="O19" s="50"/>
      <c r="P19" s="14"/>
      <c r="Q19" s="20">
        <v>2</v>
      </c>
      <c r="R19" s="51"/>
      <c r="S19" s="18">
        <f t="shared" si="6"/>
        <v>1</v>
      </c>
      <c r="T19" s="18">
        <f t="shared" si="7"/>
        <v>6</v>
      </c>
      <c r="U19" s="19">
        <f t="shared" si="8"/>
        <v>0.16666666666666666</v>
      </c>
      <c r="V19" s="19">
        <f t="shared" si="9"/>
        <v>0.16666666666666666</v>
      </c>
      <c r="W19" s="18"/>
    </row>
    <row r="20" spans="1:24" s="6" customFormat="1" ht="17.100000000000001" customHeight="1" x14ac:dyDescent="0.3">
      <c r="A20" s="13">
        <v>17</v>
      </c>
      <c r="B20" s="13" t="s">
        <v>96</v>
      </c>
      <c r="C20" s="47" t="s">
        <v>886</v>
      </c>
      <c r="D20" s="13" t="s">
        <v>14</v>
      </c>
      <c r="E20" s="40" t="s">
        <v>892</v>
      </c>
      <c r="F20" s="40" t="s">
        <v>909</v>
      </c>
      <c r="G20" s="13" t="s">
        <v>884</v>
      </c>
      <c r="H20" s="15">
        <v>1</v>
      </c>
      <c r="I20" s="48" t="s">
        <v>17</v>
      </c>
      <c r="J20" s="172">
        <v>0</v>
      </c>
      <c r="K20" s="173">
        <v>16</v>
      </c>
      <c r="L20" s="176" t="s">
        <v>2519</v>
      </c>
      <c r="M20" s="14"/>
      <c r="N20" s="20">
        <v>16</v>
      </c>
      <c r="O20" s="50"/>
      <c r="P20" s="14"/>
      <c r="Q20" s="20">
        <v>16</v>
      </c>
      <c r="R20" s="51"/>
      <c r="S20" s="18">
        <f t="shared" si="6"/>
        <v>0</v>
      </c>
      <c r="T20" s="18">
        <f t="shared" si="7"/>
        <v>48</v>
      </c>
      <c r="U20" s="19">
        <f t="shared" si="8"/>
        <v>0</v>
      </c>
      <c r="V20" s="19">
        <f t="shared" si="9"/>
        <v>0</v>
      </c>
      <c r="W20" s="18"/>
      <c r="X20" s="6" t="s">
        <v>2359</v>
      </c>
    </row>
    <row r="21" spans="1:24" s="6" customFormat="1" ht="17.100000000000001" customHeight="1" x14ac:dyDescent="0.3">
      <c r="A21" s="13">
        <v>18</v>
      </c>
      <c r="B21" s="13" t="s">
        <v>96</v>
      </c>
      <c r="C21" s="47" t="s">
        <v>886</v>
      </c>
      <c r="D21" s="13" t="s">
        <v>14</v>
      </c>
      <c r="E21" s="40" t="s">
        <v>893</v>
      </c>
      <c r="F21" s="40" t="s">
        <v>910</v>
      </c>
      <c r="G21" s="13" t="s">
        <v>885</v>
      </c>
      <c r="H21" s="15">
        <v>1</v>
      </c>
      <c r="I21" s="48" t="s">
        <v>17</v>
      </c>
      <c r="J21" s="173">
        <v>0</v>
      </c>
      <c r="K21" s="173">
        <v>0</v>
      </c>
      <c r="L21" s="197" t="s">
        <v>2384</v>
      </c>
      <c r="M21" s="14"/>
      <c r="N21" s="14"/>
      <c r="O21" s="50"/>
      <c r="P21" s="14"/>
      <c r="Q21" s="14"/>
      <c r="R21" s="51"/>
      <c r="S21" s="18">
        <f t="shared" si="6"/>
        <v>0</v>
      </c>
      <c r="T21" s="18">
        <f t="shared" si="7"/>
        <v>0</v>
      </c>
      <c r="U21" s="19" t="e">
        <f t="shared" si="8"/>
        <v>#DIV/0!</v>
      </c>
      <c r="V21" s="19" t="e">
        <f t="shared" si="9"/>
        <v>#DIV/0!</v>
      </c>
      <c r="W21" s="18"/>
    </row>
    <row r="22" spans="1:24" s="6" customFormat="1" ht="17.100000000000001" customHeight="1" x14ac:dyDescent="0.3">
      <c r="A22" s="13">
        <v>19</v>
      </c>
      <c r="B22" s="13" t="s">
        <v>96</v>
      </c>
      <c r="C22" s="47" t="s">
        <v>886</v>
      </c>
      <c r="D22" s="13" t="s">
        <v>14</v>
      </c>
      <c r="E22" s="40" t="s">
        <v>894</v>
      </c>
      <c r="F22" s="40" t="s">
        <v>911</v>
      </c>
      <c r="G22" s="13" t="s">
        <v>884</v>
      </c>
      <c r="H22" s="15">
        <v>1</v>
      </c>
      <c r="I22" s="48" t="s">
        <v>17</v>
      </c>
      <c r="J22" s="172">
        <v>0</v>
      </c>
      <c r="K22" s="172">
        <v>0</v>
      </c>
      <c r="L22" s="198"/>
      <c r="M22" s="14"/>
      <c r="N22" s="14"/>
      <c r="O22" s="50"/>
      <c r="P22" s="14"/>
      <c r="Q22" s="14"/>
      <c r="R22" s="51"/>
      <c r="S22" s="18">
        <f t="shared" si="6"/>
        <v>0</v>
      </c>
      <c r="T22" s="18">
        <f t="shared" si="7"/>
        <v>0</v>
      </c>
      <c r="U22" s="19" t="e">
        <f t="shared" si="8"/>
        <v>#DIV/0!</v>
      </c>
      <c r="V22" s="19" t="e">
        <f t="shared" si="9"/>
        <v>#DIV/0!</v>
      </c>
      <c r="W22" s="18"/>
    </row>
    <row r="23" spans="1:24" s="6" customFormat="1" ht="17.100000000000001" customHeight="1" x14ac:dyDescent="0.3">
      <c r="A23" s="13">
        <v>20</v>
      </c>
      <c r="B23" s="13" t="s">
        <v>96</v>
      </c>
      <c r="C23" s="47" t="s">
        <v>886</v>
      </c>
      <c r="D23" s="13" t="s">
        <v>870</v>
      </c>
      <c r="E23" s="40" t="s">
        <v>895</v>
      </c>
      <c r="F23" s="40" t="s">
        <v>912</v>
      </c>
      <c r="G23" s="13" t="s">
        <v>884</v>
      </c>
      <c r="H23" s="15">
        <v>1</v>
      </c>
      <c r="I23" s="48" t="s">
        <v>17</v>
      </c>
      <c r="J23" s="172">
        <v>8</v>
      </c>
      <c r="K23" s="172">
        <v>8</v>
      </c>
      <c r="L23" s="178" t="s">
        <v>2520</v>
      </c>
      <c r="M23" s="14"/>
      <c r="N23" s="14"/>
      <c r="O23" s="50"/>
      <c r="P23" s="14"/>
      <c r="Q23" s="14"/>
      <c r="R23" s="51"/>
      <c r="S23" s="18">
        <f t="shared" si="6"/>
        <v>8</v>
      </c>
      <c r="T23" s="18">
        <f t="shared" si="7"/>
        <v>8</v>
      </c>
      <c r="U23" s="19">
        <f t="shared" si="8"/>
        <v>1</v>
      </c>
      <c r="V23" s="19">
        <f t="shared" si="9"/>
        <v>1</v>
      </c>
      <c r="W23" s="18"/>
    </row>
    <row r="24" spans="1:24" s="6" customFormat="1" ht="17.100000000000001" customHeight="1" x14ac:dyDescent="0.3">
      <c r="A24" s="13">
        <v>21</v>
      </c>
      <c r="B24" s="13" t="s">
        <v>96</v>
      </c>
      <c r="C24" s="47" t="s">
        <v>886</v>
      </c>
      <c r="D24" s="13" t="s">
        <v>14</v>
      </c>
      <c r="E24" s="40" t="s">
        <v>896</v>
      </c>
      <c r="F24" s="40" t="s">
        <v>879</v>
      </c>
      <c r="G24" s="13" t="s">
        <v>884</v>
      </c>
      <c r="H24" s="15">
        <v>1</v>
      </c>
      <c r="I24" s="48" t="s">
        <v>17</v>
      </c>
      <c r="J24" s="172">
        <v>7</v>
      </c>
      <c r="K24" s="172">
        <v>7</v>
      </c>
      <c r="L24" s="178" t="s">
        <v>2520</v>
      </c>
      <c r="M24" s="14"/>
      <c r="N24" s="14"/>
      <c r="O24" s="50"/>
      <c r="P24" s="14"/>
      <c r="Q24" s="14"/>
      <c r="R24" s="51"/>
      <c r="S24" s="18">
        <f t="shared" si="6"/>
        <v>7</v>
      </c>
      <c r="T24" s="18">
        <f t="shared" si="7"/>
        <v>7</v>
      </c>
      <c r="U24" s="19">
        <f t="shared" si="8"/>
        <v>1</v>
      </c>
      <c r="V24" s="19">
        <f t="shared" si="9"/>
        <v>1</v>
      </c>
      <c r="W24" s="18"/>
    </row>
    <row r="25" spans="1:24" s="6" customFormat="1" ht="17.100000000000001" customHeight="1" x14ac:dyDescent="0.3">
      <c r="A25" s="13">
        <v>22</v>
      </c>
      <c r="B25" s="13" t="s">
        <v>96</v>
      </c>
      <c r="C25" s="47" t="s">
        <v>886</v>
      </c>
      <c r="D25" s="13" t="s">
        <v>14</v>
      </c>
      <c r="E25" s="40" t="s">
        <v>897</v>
      </c>
      <c r="F25" s="40" t="s">
        <v>913</v>
      </c>
      <c r="G25" s="13" t="s">
        <v>884</v>
      </c>
      <c r="H25" s="15">
        <v>1</v>
      </c>
      <c r="I25" s="48" t="s">
        <v>17</v>
      </c>
      <c r="J25" s="172">
        <v>1</v>
      </c>
      <c r="K25" s="172">
        <v>1</v>
      </c>
      <c r="L25" s="178" t="s">
        <v>2520</v>
      </c>
      <c r="M25" s="14"/>
      <c r="N25" s="14"/>
      <c r="O25" s="50"/>
      <c r="P25" s="14"/>
      <c r="Q25" s="14"/>
      <c r="R25" s="51"/>
      <c r="S25" s="18">
        <f t="shared" si="6"/>
        <v>1</v>
      </c>
      <c r="T25" s="18">
        <f t="shared" si="7"/>
        <v>1</v>
      </c>
      <c r="U25" s="19">
        <f t="shared" si="8"/>
        <v>1</v>
      </c>
      <c r="V25" s="19">
        <f t="shared" si="9"/>
        <v>1</v>
      </c>
      <c r="W25" s="18"/>
    </row>
    <row r="26" spans="1:24" s="6" customFormat="1" ht="17.100000000000001" customHeight="1" x14ac:dyDescent="0.3">
      <c r="A26" s="13">
        <v>23</v>
      </c>
      <c r="B26" s="13" t="s">
        <v>96</v>
      </c>
      <c r="C26" s="47" t="s">
        <v>886</v>
      </c>
      <c r="D26" s="13" t="s">
        <v>870</v>
      </c>
      <c r="E26" s="40" t="s">
        <v>898</v>
      </c>
      <c r="F26" s="40" t="s">
        <v>914</v>
      </c>
      <c r="G26" s="13" t="s">
        <v>884</v>
      </c>
      <c r="H26" s="15">
        <v>1</v>
      </c>
      <c r="I26" s="48" t="s">
        <v>17</v>
      </c>
      <c r="J26" s="172">
        <v>3</v>
      </c>
      <c r="K26" s="173">
        <v>4</v>
      </c>
      <c r="L26" s="176"/>
      <c r="M26" s="14"/>
      <c r="N26" s="20">
        <v>4</v>
      </c>
      <c r="O26" s="50"/>
      <c r="P26" s="14"/>
      <c r="Q26" s="20">
        <v>4</v>
      </c>
      <c r="R26" s="51"/>
      <c r="S26" s="18">
        <f t="shared" si="6"/>
        <v>3</v>
      </c>
      <c r="T26" s="18">
        <f t="shared" si="7"/>
        <v>12</v>
      </c>
      <c r="U26" s="19">
        <f t="shared" si="8"/>
        <v>0.25</v>
      </c>
      <c r="V26" s="19">
        <f t="shared" si="9"/>
        <v>0.25</v>
      </c>
      <c r="W26" s="18"/>
    </row>
    <row r="27" spans="1:24" s="6" customFormat="1" ht="17.100000000000001" customHeight="1" x14ac:dyDescent="0.3">
      <c r="A27" s="13">
        <v>24</v>
      </c>
      <c r="B27" s="13" t="s">
        <v>96</v>
      </c>
      <c r="C27" s="47" t="s">
        <v>886</v>
      </c>
      <c r="D27" s="13" t="s">
        <v>14</v>
      </c>
      <c r="E27" s="40" t="s">
        <v>899</v>
      </c>
      <c r="F27" s="40" t="s">
        <v>915</v>
      </c>
      <c r="G27" s="13" t="s">
        <v>918</v>
      </c>
      <c r="H27" s="15">
        <v>1</v>
      </c>
      <c r="I27" s="48" t="s">
        <v>17</v>
      </c>
      <c r="J27" s="173">
        <v>0</v>
      </c>
      <c r="K27" s="173">
        <v>0</v>
      </c>
      <c r="L27" s="197" t="s">
        <v>2384</v>
      </c>
      <c r="M27" s="20">
        <v>0</v>
      </c>
      <c r="N27" s="20">
        <v>0</v>
      </c>
      <c r="O27" s="45" t="s">
        <v>2384</v>
      </c>
      <c r="P27" s="20">
        <v>0</v>
      </c>
      <c r="Q27" s="20">
        <v>0</v>
      </c>
      <c r="R27" s="46" t="s">
        <v>2384</v>
      </c>
      <c r="S27" s="18">
        <f t="shared" si="6"/>
        <v>0</v>
      </c>
      <c r="T27" s="18">
        <f t="shared" si="7"/>
        <v>0</v>
      </c>
      <c r="U27" s="19" t="e">
        <f t="shared" si="8"/>
        <v>#DIV/0!</v>
      </c>
      <c r="V27" s="19" t="e">
        <f t="shared" si="9"/>
        <v>#DIV/0!</v>
      </c>
      <c r="W27" s="18"/>
    </row>
    <row r="28" spans="1:24" s="6" customFormat="1" ht="17.100000000000001" customHeight="1" x14ac:dyDescent="0.3">
      <c r="A28" s="13">
        <v>25</v>
      </c>
      <c r="B28" s="13" t="s">
        <v>96</v>
      </c>
      <c r="C28" s="47" t="s">
        <v>886</v>
      </c>
      <c r="D28" s="13" t="s">
        <v>14</v>
      </c>
      <c r="E28" s="40" t="s">
        <v>900</v>
      </c>
      <c r="F28" s="40" t="s">
        <v>916</v>
      </c>
      <c r="G28" s="13" t="s">
        <v>884</v>
      </c>
      <c r="H28" s="15">
        <v>1</v>
      </c>
      <c r="I28" s="48" t="s">
        <v>17</v>
      </c>
      <c r="J28" s="172">
        <v>3</v>
      </c>
      <c r="K28" s="173">
        <v>4</v>
      </c>
      <c r="L28" s="177" t="s">
        <v>2508</v>
      </c>
      <c r="M28" s="14"/>
      <c r="N28" s="20">
        <v>4</v>
      </c>
      <c r="O28" s="50"/>
      <c r="P28" s="14"/>
      <c r="Q28" s="20">
        <v>4</v>
      </c>
      <c r="R28" s="51"/>
      <c r="S28" s="18">
        <f t="shared" si="6"/>
        <v>3</v>
      </c>
      <c r="T28" s="18">
        <f t="shared" si="7"/>
        <v>12</v>
      </c>
      <c r="U28" s="19">
        <f t="shared" si="8"/>
        <v>0.25</v>
      </c>
      <c r="V28" s="19">
        <f t="shared" si="9"/>
        <v>0.25</v>
      </c>
      <c r="W28" s="18"/>
    </row>
    <row r="29" spans="1:24" s="6" customFormat="1" ht="17.100000000000001" customHeight="1" x14ac:dyDescent="0.3">
      <c r="A29" s="13">
        <v>26</v>
      </c>
      <c r="B29" s="13" t="s">
        <v>96</v>
      </c>
      <c r="C29" s="47" t="s">
        <v>886</v>
      </c>
      <c r="D29" s="13" t="s">
        <v>14</v>
      </c>
      <c r="E29" s="40" t="s">
        <v>901</v>
      </c>
      <c r="F29" s="40" t="s">
        <v>917</v>
      </c>
      <c r="G29" s="13" t="s">
        <v>884</v>
      </c>
      <c r="H29" s="15">
        <v>1</v>
      </c>
      <c r="I29" s="48" t="s">
        <v>17</v>
      </c>
      <c r="J29" s="172">
        <v>238</v>
      </c>
      <c r="K29" s="172">
        <v>238</v>
      </c>
      <c r="L29" s="176" t="s">
        <v>2521</v>
      </c>
      <c r="M29" s="14"/>
      <c r="N29" s="14"/>
      <c r="O29" s="50"/>
      <c r="P29" s="14"/>
      <c r="Q29" s="14"/>
      <c r="R29" s="51"/>
      <c r="S29" s="18">
        <f t="shared" si="6"/>
        <v>238</v>
      </c>
      <c r="T29" s="18">
        <f t="shared" si="7"/>
        <v>238</v>
      </c>
      <c r="U29" s="19">
        <f t="shared" si="8"/>
        <v>1</v>
      </c>
      <c r="V29" s="19">
        <f t="shared" si="9"/>
        <v>1</v>
      </c>
      <c r="W29" s="18"/>
    </row>
    <row r="30" spans="1:24" s="6" customFormat="1" ht="17.100000000000001" customHeight="1" x14ac:dyDescent="0.3">
      <c r="A30" s="13">
        <v>27</v>
      </c>
      <c r="B30" s="13" t="s">
        <v>96</v>
      </c>
      <c r="C30" s="47" t="s">
        <v>886</v>
      </c>
      <c r="D30" s="13" t="s">
        <v>14</v>
      </c>
      <c r="E30" s="40" t="s">
        <v>902</v>
      </c>
      <c r="F30" s="40" t="s">
        <v>904</v>
      </c>
      <c r="G30" s="13" t="s">
        <v>884</v>
      </c>
      <c r="H30" s="15">
        <v>1</v>
      </c>
      <c r="I30" s="48" t="s">
        <v>17</v>
      </c>
      <c r="J30" s="172">
        <v>140</v>
      </c>
      <c r="K30" s="172">
        <v>140</v>
      </c>
      <c r="L30" s="176" t="s">
        <v>2522</v>
      </c>
      <c r="M30" s="14"/>
      <c r="N30" s="14"/>
      <c r="O30" s="50"/>
      <c r="P30" s="14"/>
      <c r="Q30" s="14"/>
      <c r="R30" s="51"/>
      <c r="S30" s="18">
        <f t="shared" si="6"/>
        <v>140</v>
      </c>
      <c r="T30" s="18">
        <f t="shared" si="7"/>
        <v>140</v>
      </c>
      <c r="U30" s="19">
        <f t="shared" si="8"/>
        <v>1</v>
      </c>
      <c r="V30" s="19">
        <f t="shared" si="9"/>
        <v>1</v>
      </c>
      <c r="W30" s="18"/>
    </row>
    <row r="31" spans="1:24" s="6" customFormat="1" ht="17.100000000000001" customHeight="1" x14ac:dyDescent="0.3">
      <c r="A31" s="13">
        <v>28</v>
      </c>
      <c r="B31" s="13" t="s">
        <v>96</v>
      </c>
      <c r="C31" s="47" t="s">
        <v>919</v>
      </c>
      <c r="D31" s="13" t="s">
        <v>903</v>
      </c>
      <c r="E31" s="40" t="s">
        <v>920</v>
      </c>
      <c r="F31" s="40" t="s">
        <v>930</v>
      </c>
      <c r="G31" s="13" t="s">
        <v>918</v>
      </c>
      <c r="H31" s="15">
        <v>1</v>
      </c>
      <c r="I31" s="48" t="s">
        <v>17</v>
      </c>
      <c r="J31" s="172">
        <v>0</v>
      </c>
      <c r="K31" s="172">
        <v>0</v>
      </c>
      <c r="L31" s="198"/>
      <c r="M31" s="14"/>
      <c r="N31" s="14"/>
      <c r="O31" s="50"/>
      <c r="P31" s="14"/>
      <c r="Q31" s="14"/>
      <c r="R31" s="51"/>
      <c r="S31" s="18">
        <f t="shared" ref="S31:S40" si="10">+J31+M31+P31</f>
        <v>0</v>
      </c>
      <c r="T31" s="18">
        <f t="shared" ref="T31:T40" si="11">+K31+N31+Q31</f>
        <v>0</v>
      </c>
      <c r="U31" s="19" t="e">
        <f t="shared" ref="U31:U40" si="12">+S31/T31</f>
        <v>#DIV/0!</v>
      </c>
      <c r="V31" s="19" t="e">
        <f t="shared" ref="V31:V40" si="13">+U31/H31</f>
        <v>#DIV/0!</v>
      </c>
      <c r="W31" s="18"/>
    </row>
    <row r="32" spans="1:24" s="6" customFormat="1" ht="17.100000000000001" customHeight="1" x14ac:dyDescent="0.3">
      <c r="A32" s="13">
        <v>29</v>
      </c>
      <c r="B32" s="13" t="s">
        <v>96</v>
      </c>
      <c r="C32" s="47" t="s">
        <v>919</v>
      </c>
      <c r="D32" s="13" t="s">
        <v>869</v>
      </c>
      <c r="E32" s="40" t="s">
        <v>921</v>
      </c>
      <c r="F32" s="40" t="s">
        <v>931</v>
      </c>
      <c r="G32" s="13" t="s">
        <v>885</v>
      </c>
      <c r="H32" s="15">
        <v>1</v>
      </c>
      <c r="I32" s="48" t="s">
        <v>17</v>
      </c>
      <c r="J32" s="172">
        <v>0</v>
      </c>
      <c r="K32" s="173">
        <v>2500</v>
      </c>
      <c r="L32" s="176"/>
      <c r="M32" s="14"/>
      <c r="N32" s="14"/>
      <c r="O32" s="50"/>
      <c r="P32" s="14"/>
      <c r="Q32" s="14"/>
      <c r="R32" s="51"/>
      <c r="S32" s="18">
        <f t="shared" si="10"/>
        <v>0</v>
      </c>
      <c r="T32" s="18">
        <f t="shared" si="11"/>
        <v>2500</v>
      </c>
      <c r="U32" s="19">
        <f t="shared" si="12"/>
        <v>0</v>
      </c>
      <c r="V32" s="19">
        <f t="shared" si="13"/>
        <v>0</v>
      </c>
      <c r="W32" s="18"/>
    </row>
    <row r="33" spans="1:23" s="6" customFormat="1" ht="17.100000000000001" customHeight="1" x14ac:dyDescent="0.3">
      <c r="A33" s="13">
        <v>30</v>
      </c>
      <c r="B33" s="13" t="s">
        <v>96</v>
      </c>
      <c r="C33" s="47" t="s">
        <v>919</v>
      </c>
      <c r="D33" s="13" t="s">
        <v>870</v>
      </c>
      <c r="E33" s="40" t="s">
        <v>922</v>
      </c>
      <c r="F33" s="40" t="s">
        <v>932</v>
      </c>
      <c r="G33" s="13" t="s">
        <v>884</v>
      </c>
      <c r="H33" s="15">
        <v>1</v>
      </c>
      <c r="I33" s="48" t="s">
        <v>17</v>
      </c>
      <c r="J33" s="172">
        <v>4</v>
      </c>
      <c r="K33" s="173">
        <v>8</v>
      </c>
      <c r="L33" s="176" t="s">
        <v>2513</v>
      </c>
      <c r="M33" s="14"/>
      <c r="N33" s="20">
        <v>8</v>
      </c>
      <c r="O33" s="50"/>
      <c r="P33" s="14"/>
      <c r="Q33" s="20">
        <v>8</v>
      </c>
      <c r="R33" s="51"/>
      <c r="S33" s="18">
        <f t="shared" si="10"/>
        <v>4</v>
      </c>
      <c r="T33" s="18">
        <f t="shared" si="11"/>
        <v>24</v>
      </c>
      <c r="U33" s="19">
        <f t="shared" si="12"/>
        <v>0.16666666666666666</v>
      </c>
      <c r="V33" s="19">
        <f t="shared" si="13"/>
        <v>0.16666666666666666</v>
      </c>
      <c r="W33" s="18"/>
    </row>
    <row r="34" spans="1:23" s="6" customFormat="1" ht="17.100000000000001" customHeight="1" x14ac:dyDescent="0.3">
      <c r="A34" s="13">
        <v>31</v>
      </c>
      <c r="B34" s="13" t="s">
        <v>96</v>
      </c>
      <c r="C34" s="47" t="s">
        <v>919</v>
      </c>
      <c r="D34" s="13" t="s">
        <v>14</v>
      </c>
      <c r="E34" s="40" t="s">
        <v>923</v>
      </c>
      <c r="F34" s="40" t="s">
        <v>933</v>
      </c>
      <c r="G34" s="13" t="s">
        <v>884</v>
      </c>
      <c r="H34" s="15">
        <v>1</v>
      </c>
      <c r="I34" s="48" t="s">
        <v>17</v>
      </c>
      <c r="J34" s="172">
        <v>4</v>
      </c>
      <c r="K34" s="172">
        <v>4</v>
      </c>
      <c r="L34" s="176" t="s">
        <v>2523</v>
      </c>
      <c r="M34" s="14"/>
      <c r="N34" s="14"/>
      <c r="O34" s="50"/>
      <c r="P34" s="14"/>
      <c r="Q34" s="14"/>
      <c r="R34" s="51"/>
      <c r="S34" s="18">
        <f t="shared" si="10"/>
        <v>4</v>
      </c>
      <c r="T34" s="18">
        <f t="shared" si="11"/>
        <v>4</v>
      </c>
      <c r="U34" s="19">
        <f t="shared" si="12"/>
        <v>1</v>
      </c>
      <c r="V34" s="19">
        <f t="shared" si="13"/>
        <v>1</v>
      </c>
      <c r="W34" s="18"/>
    </row>
    <row r="35" spans="1:23" s="6" customFormat="1" ht="17.100000000000001" customHeight="1" x14ac:dyDescent="0.3">
      <c r="A35" s="13">
        <v>32</v>
      </c>
      <c r="B35" s="13" t="s">
        <v>96</v>
      </c>
      <c r="C35" s="47" t="s">
        <v>919</v>
      </c>
      <c r="D35" s="13" t="s">
        <v>14</v>
      </c>
      <c r="E35" s="40" t="s">
        <v>924</v>
      </c>
      <c r="F35" s="40" t="s">
        <v>934</v>
      </c>
      <c r="G35" s="13" t="s">
        <v>883</v>
      </c>
      <c r="H35" s="15">
        <v>1</v>
      </c>
      <c r="I35" s="48" t="s">
        <v>17</v>
      </c>
      <c r="J35" s="173">
        <v>0</v>
      </c>
      <c r="K35" s="173">
        <v>0</v>
      </c>
      <c r="L35" s="197" t="s">
        <v>2384</v>
      </c>
      <c r="M35" s="20">
        <v>0</v>
      </c>
      <c r="N35" s="20">
        <v>0</v>
      </c>
      <c r="O35" s="45" t="s">
        <v>2384</v>
      </c>
      <c r="P35" s="20">
        <v>0</v>
      </c>
      <c r="Q35" s="20">
        <v>0</v>
      </c>
      <c r="R35" s="46" t="s">
        <v>2384</v>
      </c>
      <c r="S35" s="18">
        <f t="shared" si="10"/>
        <v>0</v>
      </c>
      <c r="T35" s="18">
        <f t="shared" si="11"/>
        <v>0</v>
      </c>
      <c r="U35" s="19" t="e">
        <f t="shared" si="12"/>
        <v>#DIV/0!</v>
      </c>
      <c r="V35" s="19" t="e">
        <f t="shared" si="13"/>
        <v>#DIV/0!</v>
      </c>
      <c r="W35" s="18"/>
    </row>
    <row r="36" spans="1:23" s="6" customFormat="1" ht="17.100000000000001" customHeight="1" x14ac:dyDescent="0.3">
      <c r="A36" s="13">
        <v>33</v>
      </c>
      <c r="B36" s="13" t="s">
        <v>96</v>
      </c>
      <c r="C36" s="47" t="s">
        <v>919</v>
      </c>
      <c r="D36" s="13" t="s">
        <v>870</v>
      </c>
      <c r="E36" s="40" t="s">
        <v>925</v>
      </c>
      <c r="F36" s="40" t="s">
        <v>935</v>
      </c>
      <c r="G36" s="13" t="s">
        <v>884</v>
      </c>
      <c r="H36" s="15">
        <v>1</v>
      </c>
      <c r="I36" s="48" t="s">
        <v>17</v>
      </c>
      <c r="J36" s="173">
        <v>0</v>
      </c>
      <c r="K36" s="173">
        <v>0</v>
      </c>
      <c r="L36" s="197" t="s">
        <v>2384</v>
      </c>
      <c r="M36" s="20">
        <v>0</v>
      </c>
      <c r="N36" s="20">
        <v>0</v>
      </c>
      <c r="O36" s="45" t="s">
        <v>2384</v>
      </c>
      <c r="P36" s="14"/>
      <c r="Q36" s="14"/>
      <c r="R36" s="51"/>
      <c r="S36" s="18">
        <f t="shared" si="10"/>
        <v>0</v>
      </c>
      <c r="T36" s="18">
        <f t="shared" si="11"/>
        <v>0</v>
      </c>
      <c r="U36" s="19" t="e">
        <f t="shared" si="12"/>
        <v>#DIV/0!</v>
      </c>
      <c r="V36" s="19" t="e">
        <f t="shared" si="13"/>
        <v>#DIV/0!</v>
      </c>
      <c r="W36" s="18"/>
    </row>
    <row r="37" spans="1:23" s="6" customFormat="1" ht="17.100000000000001" customHeight="1" x14ac:dyDescent="0.3">
      <c r="A37" s="13">
        <v>34</v>
      </c>
      <c r="B37" s="13" t="s">
        <v>96</v>
      </c>
      <c r="C37" s="47" t="s">
        <v>919</v>
      </c>
      <c r="D37" s="13" t="s">
        <v>14</v>
      </c>
      <c r="E37" s="40" t="s">
        <v>926</v>
      </c>
      <c r="F37" s="40" t="s">
        <v>936</v>
      </c>
      <c r="G37" s="13" t="s">
        <v>884</v>
      </c>
      <c r="H37" s="15">
        <v>1</v>
      </c>
      <c r="I37" s="48" t="s">
        <v>17</v>
      </c>
      <c r="J37" s="173">
        <v>0</v>
      </c>
      <c r="K37" s="173">
        <v>0</v>
      </c>
      <c r="L37" s="197" t="s">
        <v>2384</v>
      </c>
      <c r="M37" s="14"/>
      <c r="N37" s="14"/>
      <c r="O37" s="50"/>
      <c r="P37" s="14"/>
      <c r="Q37" s="14"/>
      <c r="R37" s="51"/>
      <c r="S37" s="18">
        <f t="shared" si="10"/>
        <v>0</v>
      </c>
      <c r="T37" s="18">
        <f t="shared" si="11"/>
        <v>0</v>
      </c>
      <c r="U37" s="19" t="e">
        <f t="shared" si="12"/>
        <v>#DIV/0!</v>
      </c>
      <c r="V37" s="19" t="e">
        <f t="shared" si="13"/>
        <v>#DIV/0!</v>
      </c>
      <c r="W37" s="18"/>
    </row>
    <row r="38" spans="1:23" s="6" customFormat="1" ht="17.100000000000001" customHeight="1" x14ac:dyDescent="0.3">
      <c r="A38" s="13">
        <v>35</v>
      </c>
      <c r="B38" s="13" t="s">
        <v>96</v>
      </c>
      <c r="C38" s="47" t="s">
        <v>919</v>
      </c>
      <c r="D38" s="13" t="s">
        <v>14</v>
      </c>
      <c r="E38" s="40" t="s">
        <v>927</v>
      </c>
      <c r="F38" s="40" t="s">
        <v>937</v>
      </c>
      <c r="G38" s="13" t="s">
        <v>884</v>
      </c>
      <c r="H38" s="15">
        <v>1</v>
      </c>
      <c r="I38" s="48" t="s">
        <v>17</v>
      </c>
      <c r="J38" s="172">
        <v>0</v>
      </c>
      <c r="K38" s="172">
        <v>0</v>
      </c>
      <c r="L38" s="198"/>
      <c r="M38" s="14"/>
      <c r="N38" s="14"/>
      <c r="O38" s="50"/>
      <c r="P38" s="14"/>
      <c r="Q38" s="14"/>
      <c r="R38" s="51"/>
      <c r="S38" s="18">
        <f t="shared" si="10"/>
        <v>0</v>
      </c>
      <c r="T38" s="18">
        <f t="shared" si="11"/>
        <v>0</v>
      </c>
      <c r="U38" s="19" t="e">
        <f t="shared" si="12"/>
        <v>#DIV/0!</v>
      </c>
      <c r="V38" s="19" t="e">
        <f t="shared" si="13"/>
        <v>#DIV/0!</v>
      </c>
      <c r="W38" s="18"/>
    </row>
    <row r="39" spans="1:23" s="6" customFormat="1" ht="17.100000000000001" customHeight="1" x14ac:dyDescent="0.3">
      <c r="A39" s="13">
        <v>36</v>
      </c>
      <c r="B39" s="13" t="s">
        <v>96</v>
      </c>
      <c r="C39" s="47" t="s">
        <v>919</v>
      </c>
      <c r="D39" s="13" t="s">
        <v>870</v>
      </c>
      <c r="E39" s="40" t="s">
        <v>928</v>
      </c>
      <c r="F39" s="40" t="s">
        <v>938</v>
      </c>
      <c r="G39" s="13" t="s">
        <v>884</v>
      </c>
      <c r="H39" s="15">
        <v>1</v>
      </c>
      <c r="I39" s="48" t="s">
        <v>17</v>
      </c>
      <c r="J39" s="172">
        <v>1135</v>
      </c>
      <c r="K39" s="172">
        <v>1135</v>
      </c>
      <c r="L39" s="176" t="s">
        <v>2524</v>
      </c>
      <c r="M39" s="14"/>
      <c r="N39" s="14"/>
      <c r="O39" s="50"/>
      <c r="P39" s="14"/>
      <c r="Q39" s="14"/>
      <c r="R39" s="51"/>
      <c r="S39" s="18">
        <f t="shared" si="10"/>
        <v>1135</v>
      </c>
      <c r="T39" s="18">
        <f t="shared" si="11"/>
        <v>1135</v>
      </c>
      <c r="U39" s="19">
        <f t="shared" si="12"/>
        <v>1</v>
      </c>
      <c r="V39" s="19">
        <f t="shared" si="13"/>
        <v>1</v>
      </c>
      <c r="W39" s="18"/>
    </row>
    <row r="40" spans="1:23" s="6" customFormat="1" ht="17.100000000000001" customHeight="1" x14ac:dyDescent="0.3">
      <c r="A40" s="13">
        <v>37</v>
      </c>
      <c r="B40" s="13" t="s">
        <v>96</v>
      </c>
      <c r="C40" s="47" t="s">
        <v>919</v>
      </c>
      <c r="D40" s="13" t="s">
        <v>14</v>
      </c>
      <c r="E40" s="40" t="s">
        <v>929</v>
      </c>
      <c r="F40" s="40" t="s">
        <v>939</v>
      </c>
      <c r="G40" s="13" t="s">
        <v>884</v>
      </c>
      <c r="H40" s="15">
        <v>1</v>
      </c>
      <c r="I40" s="48" t="s">
        <v>17</v>
      </c>
      <c r="J40" s="172">
        <v>1135</v>
      </c>
      <c r="K40" s="172">
        <v>1135</v>
      </c>
      <c r="L40" s="176" t="s">
        <v>2524</v>
      </c>
      <c r="M40" s="14"/>
      <c r="N40" s="14"/>
      <c r="O40" s="50"/>
      <c r="P40" s="14"/>
      <c r="Q40" s="14"/>
      <c r="R40" s="51"/>
      <c r="S40" s="18">
        <f t="shared" si="10"/>
        <v>1135</v>
      </c>
      <c r="T40" s="18">
        <f t="shared" si="11"/>
        <v>1135</v>
      </c>
      <c r="U40" s="19">
        <f t="shared" si="12"/>
        <v>1</v>
      </c>
      <c r="V40" s="19">
        <f t="shared" si="13"/>
        <v>1</v>
      </c>
      <c r="W40" s="18"/>
    </row>
    <row r="41" spans="1:23" s="6" customFormat="1" ht="17.100000000000001" customHeight="1" x14ac:dyDescent="0.3">
      <c r="A41" s="13">
        <v>38</v>
      </c>
      <c r="B41" s="13" t="s">
        <v>385</v>
      </c>
      <c r="C41" s="47" t="s">
        <v>940</v>
      </c>
      <c r="D41" s="13" t="s">
        <v>903</v>
      </c>
      <c r="E41" s="40" t="s">
        <v>941</v>
      </c>
      <c r="F41" s="40" t="s">
        <v>956</v>
      </c>
      <c r="G41" s="13" t="s">
        <v>883</v>
      </c>
      <c r="H41" s="52">
        <v>-0.05</v>
      </c>
      <c r="I41" s="48" t="s">
        <v>971</v>
      </c>
      <c r="J41" s="20">
        <v>0</v>
      </c>
      <c r="K41" s="20">
        <v>0</v>
      </c>
      <c r="L41" s="199" t="s">
        <v>2384</v>
      </c>
      <c r="M41" s="20">
        <v>0</v>
      </c>
      <c r="N41" s="20">
        <v>0</v>
      </c>
      <c r="O41" s="45" t="s">
        <v>2384</v>
      </c>
      <c r="P41" s="20">
        <v>0</v>
      </c>
      <c r="Q41" s="20">
        <v>0</v>
      </c>
      <c r="R41" s="46" t="s">
        <v>2384</v>
      </c>
      <c r="S41" s="18">
        <f t="shared" ref="S41:S55" si="14">+J41+M41+P41</f>
        <v>0</v>
      </c>
      <c r="T41" s="18">
        <f t="shared" ref="T41:T55" si="15">+K41+N41+Q41</f>
        <v>0</v>
      </c>
      <c r="U41" s="19" t="e">
        <f>+S41/T41</f>
        <v>#DIV/0!</v>
      </c>
      <c r="V41" s="19" t="e">
        <f t="shared" ref="V41:V55" si="16">+U41/H41</f>
        <v>#DIV/0!</v>
      </c>
      <c r="W41" s="18"/>
    </row>
    <row r="42" spans="1:23" s="6" customFormat="1" ht="17.100000000000001" customHeight="1" x14ac:dyDescent="0.3">
      <c r="A42" s="13">
        <v>39</v>
      </c>
      <c r="B42" s="13" t="s">
        <v>385</v>
      </c>
      <c r="C42" s="47" t="s">
        <v>940</v>
      </c>
      <c r="D42" s="13" t="s">
        <v>869</v>
      </c>
      <c r="E42" s="40" t="s">
        <v>942</v>
      </c>
      <c r="F42" s="40" t="s">
        <v>957</v>
      </c>
      <c r="G42" s="13" t="s">
        <v>918</v>
      </c>
      <c r="H42" s="15">
        <v>1</v>
      </c>
      <c r="I42" s="48" t="s">
        <v>17</v>
      </c>
      <c r="J42" s="20">
        <v>0</v>
      </c>
      <c r="K42" s="20">
        <v>0</v>
      </c>
      <c r="L42" s="199" t="s">
        <v>2384</v>
      </c>
      <c r="M42" s="20">
        <v>0</v>
      </c>
      <c r="N42" s="20">
        <v>0</v>
      </c>
      <c r="O42" s="45" t="s">
        <v>2384</v>
      </c>
      <c r="P42" s="20">
        <v>0</v>
      </c>
      <c r="Q42" s="20">
        <v>0</v>
      </c>
      <c r="R42" s="46" t="s">
        <v>2384</v>
      </c>
      <c r="S42" s="18">
        <f t="shared" si="14"/>
        <v>0</v>
      </c>
      <c r="T42" s="18">
        <f t="shared" si="15"/>
        <v>0</v>
      </c>
      <c r="U42" s="19" t="e">
        <f t="shared" ref="U42:U55" si="17">+S42/T42</f>
        <v>#DIV/0!</v>
      </c>
      <c r="V42" s="19" t="e">
        <f t="shared" si="16"/>
        <v>#DIV/0!</v>
      </c>
      <c r="W42" s="18"/>
    </row>
    <row r="43" spans="1:23" s="6" customFormat="1" ht="17.100000000000001" customHeight="1" x14ac:dyDescent="0.3">
      <c r="A43" s="13">
        <v>40</v>
      </c>
      <c r="B43" s="13" t="s">
        <v>385</v>
      </c>
      <c r="C43" s="47" t="s">
        <v>940</v>
      </c>
      <c r="D43" s="13" t="s">
        <v>870</v>
      </c>
      <c r="E43" s="40" t="s">
        <v>943</v>
      </c>
      <c r="F43" s="40" t="s">
        <v>958</v>
      </c>
      <c r="G43" s="13" t="s">
        <v>884</v>
      </c>
      <c r="H43" s="15">
        <v>1</v>
      </c>
      <c r="I43" s="48" t="s">
        <v>17</v>
      </c>
      <c r="J43" s="14">
        <v>0</v>
      </c>
      <c r="K43" s="14">
        <v>0</v>
      </c>
      <c r="L43" s="20"/>
      <c r="M43" s="14"/>
      <c r="N43" s="14"/>
      <c r="O43" s="50"/>
      <c r="P43" s="14"/>
      <c r="Q43" s="14"/>
      <c r="R43" s="51"/>
      <c r="S43" s="18">
        <f t="shared" si="14"/>
        <v>0</v>
      </c>
      <c r="T43" s="18">
        <f t="shared" si="15"/>
        <v>0</v>
      </c>
      <c r="U43" s="19" t="e">
        <f t="shared" si="17"/>
        <v>#DIV/0!</v>
      </c>
      <c r="V43" s="19" t="e">
        <f t="shared" si="16"/>
        <v>#DIV/0!</v>
      </c>
      <c r="W43" s="18"/>
    </row>
    <row r="44" spans="1:23" s="6" customFormat="1" ht="17.100000000000001" customHeight="1" x14ac:dyDescent="0.3">
      <c r="A44" s="13">
        <v>41</v>
      </c>
      <c r="B44" s="13" t="s">
        <v>385</v>
      </c>
      <c r="C44" s="47" t="s">
        <v>940</v>
      </c>
      <c r="D44" s="13" t="s">
        <v>14</v>
      </c>
      <c r="E44" s="40" t="s">
        <v>944</v>
      </c>
      <c r="F44" s="40" t="s">
        <v>959</v>
      </c>
      <c r="G44" s="13" t="s">
        <v>918</v>
      </c>
      <c r="H44" s="15">
        <v>1</v>
      </c>
      <c r="I44" s="48" t="s">
        <v>17</v>
      </c>
      <c r="J44" s="20">
        <v>0</v>
      </c>
      <c r="K44" s="20">
        <v>0</v>
      </c>
      <c r="L44" s="199" t="s">
        <v>2384</v>
      </c>
      <c r="M44" s="20">
        <v>0</v>
      </c>
      <c r="N44" s="20">
        <v>0</v>
      </c>
      <c r="O44" s="45" t="s">
        <v>2384</v>
      </c>
      <c r="P44" s="20">
        <v>0</v>
      </c>
      <c r="Q44" s="20">
        <v>0</v>
      </c>
      <c r="R44" s="46" t="s">
        <v>2384</v>
      </c>
      <c r="S44" s="18">
        <f t="shared" si="14"/>
        <v>0</v>
      </c>
      <c r="T44" s="18">
        <f t="shared" si="15"/>
        <v>0</v>
      </c>
      <c r="U44" s="19" t="e">
        <f t="shared" si="17"/>
        <v>#DIV/0!</v>
      </c>
      <c r="V44" s="19" t="e">
        <f t="shared" si="16"/>
        <v>#DIV/0!</v>
      </c>
      <c r="W44" s="18"/>
    </row>
    <row r="45" spans="1:23" s="6" customFormat="1" ht="17.100000000000001" customHeight="1" x14ac:dyDescent="0.3">
      <c r="A45" s="13">
        <v>42</v>
      </c>
      <c r="B45" s="13" t="s">
        <v>385</v>
      </c>
      <c r="C45" s="47" t="s">
        <v>940</v>
      </c>
      <c r="D45" s="13" t="s">
        <v>14</v>
      </c>
      <c r="E45" s="40" t="s">
        <v>945</v>
      </c>
      <c r="F45" s="40" t="s">
        <v>960</v>
      </c>
      <c r="G45" s="13" t="s">
        <v>884</v>
      </c>
      <c r="H45" s="15">
        <v>1</v>
      </c>
      <c r="I45" s="48" t="s">
        <v>17</v>
      </c>
      <c r="J45" s="14">
        <v>3</v>
      </c>
      <c r="K45" s="160"/>
      <c r="L45" s="20"/>
      <c r="M45" s="14"/>
      <c r="N45" s="14"/>
      <c r="O45" s="50"/>
      <c r="P45" s="14"/>
      <c r="Q45" s="14"/>
      <c r="R45" s="51"/>
      <c r="S45" s="18">
        <f t="shared" si="14"/>
        <v>3</v>
      </c>
      <c r="T45" s="18">
        <f t="shared" si="15"/>
        <v>0</v>
      </c>
      <c r="U45" s="19" t="e">
        <f t="shared" si="17"/>
        <v>#DIV/0!</v>
      </c>
      <c r="V45" s="19" t="e">
        <f t="shared" si="16"/>
        <v>#DIV/0!</v>
      </c>
      <c r="W45" s="18"/>
    </row>
    <row r="46" spans="1:23" s="6" customFormat="1" ht="17.100000000000001" customHeight="1" x14ac:dyDescent="0.3">
      <c r="A46" s="13">
        <v>43</v>
      </c>
      <c r="B46" s="13" t="s">
        <v>385</v>
      </c>
      <c r="C46" s="47" t="s">
        <v>940</v>
      </c>
      <c r="D46" s="13" t="s">
        <v>14</v>
      </c>
      <c r="E46" s="40" t="s">
        <v>946</v>
      </c>
      <c r="F46" s="40" t="s">
        <v>961</v>
      </c>
      <c r="G46" s="13" t="s">
        <v>918</v>
      </c>
      <c r="H46" s="15">
        <v>1</v>
      </c>
      <c r="I46" s="48" t="s">
        <v>17</v>
      </c>
      <c r="J46" s="20">
        <v>0</v>
      </c>
      <c r="K46" s="20">
        <v>0</v>
      </c>
      <c r="L46" s="199" t="s">
        <v>2384</v>
      </c>
      <c r="M46" s="20">
        <v>0</v>
      </c>
      <c r="N46" s="20">
        <v>0</v>
      </c>
      <c r="O46" s="45" t="s">
        <v>2384</v>
      </c>
      <c r="P46" s="20">
        <v>0</v>
      </c>
      <c r="Q46" s="20">
        <v>0</v>
      </c>
      <c r="R46" s="46" t="s">
        <v>2384</v>
      </c>
      <c r="S46" s="18">
        <f t="shared" si="14"/>
        <v>0</v>
      </c>
      <c r="T46" s="18">
        <f t="shared" si="15"/>
        <v>0</v>
      </c>
      <c r="U46" s="19" t="e">
        <f t="shared" si="17"/>
        <v>#DIV/0!</v>
      </c>
      <c r="V46" s="19" t="e">
        <f t="shared" si="16"/>
        <v>#DIV/0!</v>
      </c>
      <c r="W46" s="18"/>
    </row>
    <row r="47" spans="1:23" s="6" customFormat="1" ht="17.100000000000001" customHeight="1" x14ac:dyDescent="0.3">
      <c r="A47" s="13">
        <v>44</v>
      </c>
      <c r="B47" s="13" t="s">
        <v>385</v>
      </c>
      <c r="C47" s="47" t="s">
        <v>940</v>
      </c>
      <c r="D47" s="13" t="s">
        <v>870</v>
      </c>
      <c r="E47" s="40" t="s">
        <v>947</v>
      </c>
      <c r="F47" s="40" t="s">
        <v>962</v>
      </c>
      <c r="G47" s="13" t="s">
        <v>883</v>
      </c>
      <c r="H47" s="15">
        <v>1</v>
      </c>
      <c r="I47" s="48" t="s">
        <v>17</v>
      </c>
      <c r="J47" s="20">
        <v>0</v>
      </c>
      <c r="K47" s="20">
        <v>0</v>
      </c>
      <c r="L47" s="199" t="s">
        <v>2384</v>
      </c>
      <c r="M47" s="20">
        <v>0</v>
      </c>
      <c r="N47" s="20">
        <v>0</v>
      </c>
      <c r="O47" s="45" t="s">
        <v>2384</v>
      </c>
      <c r="P47" s="20">
        <v>0</v>
      </c>
      <c r="Q47" s="20">
        <v>0</v>
      </c>
      <c r="R47" s="46" t="s">
        <v>2384</v>
      </c>
      <c r="S47" s="18">
        <f t="shared" si="14"/>
        <v>0</v>
      </c>
      <c r="T47" s="18">
        <f t="shared" si="15"/>
        <v>0</v>
      </c>
      <c r="U47" s="19" t="e">
        <f t="shared" si="17"/>
        <v>#DIV/0!</v>
      </c>
      <c r="V47" s="19" t="e">
        <f t="shared" si="16"/>
        <v>#DIV/0!</v>
      </c>
      <c r="W47" s="18"/>
    </row>
    <row r="48" spans="1:23" s="6" customFormat="1" ht="17.100000000000001" customHeight="1" x14ac:dyDescent="0.3">
      <c r="A48" s="13">
        <v>45</v>
      </c>
      <c r="B48" s="13" t="s">
        <v>385</v>
      </c>
      <c r="C48" s="47" t="s">
        <v>940</v>
      </c>
      <c r="D48" s="13" t="s">
        <v>14</v>
      </c>
      <c r="E48" s="40" t="s">
        <v>948</v>
      </c>
      <c r="F48" s="40" t="s">
        <v>963</v>
      </c>
      <c r="G48" s="13" t="s">
        <v>884</v>
      </c>
      <c r="H48" s="15">
        <v>1</v>
      </c>
      <c r="I48" s="48" t="s">
        <v>17</v>
      </c>
      <c r="J48" s="14">
        <v>1</v>
      </c>
      <c r="K48" s="20">
        <v>1</v>
      </c>
      <c r="L48" s="49"/>
      <c r="M48" s="14"/>
      <c r="N48" s="20">
        <v>1</v>
      </c>
      <c r="O48" s="50"/>
      <c r="P48" s="14"/>
      <c r="Q48" s="20">
        <v>1</v>
      </c>
      <c r="R48" s="51"/>
      <c r="S48" s="18">
        <f t="shared" si="14"/>
        <v>1</v>
      </c>
      <c r="T48" s="18">
        <f t="shared" si="15"/>
        <v>3</v>
      </c>
      <c r="U48" s="19">
        <f t="shared" si="17"/>
        <v>0.33333333333333331</v>
      </c>
      <c r="V48" s="19">
        <f t="shared" si="16"/>
        <v>0.33333333333333331</v>
      </c>
      <c r="W48" s="18"/>
    </row>
    <row r="49" spans="1:23" s="6" customFormat="1" ht="17.100000000000001" customHeight="1" x14ac:dyDescent="0.3">
      <c r="A49" s="13">
        <v>46</v>
      </c>
      <c r="B49" s="13" t="s">
        <v>385</v>
      </c>
      <c r="C49" s="47" t="s">
        <v>940</v>
      </c>
      <c r="D49" s="13" t="s">
        <v>14</v>
      </c>
      <c r="E49" s="40" t="s">
        <v>949</v>
      </c>
      <c r="F49" s="40" t="s">
        <v>964</v>
      </c>
      <c r="G49" s="13" t="s">
        <v>884</v>
      </c>
      <c r="H49" s="15">
        <v>1</v>
      </c>
      <c r="I49" s="48" t="s">
        <v>17</v>
      </c>
      <c r="J49" s="160">
        <v>2</v>
      </c>
      <c r="K49" s="20">
        <v>1</v>
      </c>
      <c r="L49" s="49"/>
      <c r="M49" s="14"/>
      <c r="N49" s="20">
        <v>4</v>
      </c>
      <c r="O49" s="50"/>
      <c r="P49" s="14"/>
      <c r="Q49" s="20">
        <v>3</v>
      </c>
      <c r="R49" s="51"/>
      <c r="S49" s="18">
        <f t="shared" si="14"/>
        <v>2</v>
      </c>
      <c r="T49" s="18">
        <f t="shared" si="15"/>
        <v>8</v>
      </c>
      <c r="U49" s="19">
        <f t="shared" si="17"/>
        <v>0.25</v>
      </c>
      <c r="V49" s="19">
        <f t="shared" si="16"/>
        <v>0.25</v>
      </c>
      <c r="W49" s="18"/>
    </row>
    <row r="50" spans="1:23" s="6" customFormat="1" ht="17.100000000000001" customHeight="1" x14ac:dyDescent="0.3">
      <c r="A50" s="13">
        <v>47</v>
      </c>
      <c r="B50" s="13" t="s">
        <v>385</v>
      </c>
      <c r="C50" s="47" t="s">
        <v>940</v>
      </c>
      <c r="D50" s="13" t="s">
        <v>14</v>
      </c>
      <c r="E50" s="40" t="s">
        <v>950</v>
      </c>
      <c r="F50" s="40" t="s">
        <v>965</v>
      </c>
      <c r="G50" s="13" t="s">
        <v>884</v>
      </c>
      <c r="H50" s="15">
        <v>1</v>
      </c>
      <c r="I50" s="48" t="s">
        <v>17</v>
      </c>
      <c r="J50" s="14">
        <v>4</v>
      </c>
      <c r="K50" s="14">
        <v>4</v>
      </c>
      <c r="L50" s="49"/>
      <c r="M50" s="14"/>
      <c r="N50" s="14"/>
      <c r="O50" s="50"/>
      <c r="P50" s="14"/>
      <c r="Q50" s="14"/>
      <c r="R50" s="51"/>
      <c r="S50" s="18">
        <f t="shared" si="14"/>
        <v>4</v>
      </c>
      <c r="T50" s="18">
        <f t="shared" si="15"/>
        <v>4</v>
      </c>
      <c r="U50" s="19">
        <f t="shared" si="17"/>
        <v>1</v>
      </c>
      <c r="V50" s="19">
        <f t="shared" si="16"/>
        <v>1</v>
      </c>
      <c r="W50" s="18"/>
    </row>
    <row r="51" spans="1:23" s="6" customFormat="1" ht="17.100000000000001" customHeight="1" x14ac:dyDescent="0.3">
      <c r="A51" s="13">
        <v>48</v>
      </c>
      <c r="B51" s="13" t="s">
        <v>385</v>
      </c>
      <c r="C51" s="47" t="s">
        <v>940</v>
      </c>
      <c r="D51" s="13" t="s">
        <v>870</v>
      </c>
      <c r="E51" s="40" t="s">
        <v>951</v>
      </c>
      <c r="F51" s="40" t="s">
        <v>966</v>
      </c>
      <c r="G51" s="13" t="s">
        <v>883</v>
      </c>
      <c r="H51" s="15">
        <v>1</v>
      </c>
      <c r="I51" s="48" t="s">
        <v>17</v>
      </c>
      <c r="J51" s="20">
        <v>0</v>
      </c>
      <c r="K51" s="20">
        <v>0</v>
      </c>
      <c r="L51" s="199" t="s">
        <v>2384</v>
      </c>
      <c r="M51" s="20">
        <v>0</v>
      </c>
      <c r="N51" s="20">
        <v>0</v>
      </c>
      <c r="O51" s="45" t="s">
        <v>2384</v>
      </c>
      <c r="P51" s="20">
        <v>0</v>
      </c>
      <c r="Q51" s="20">
        <v>0</v>
      </c>
      <c r="R51" s="46" t="s">
        <v>2384</v>
      </c>
      <c r="S51" s="18">
        <f t="shared" si="14"/>
        <v>0</v>
      </c>
      <c r="T51" s="18">
        <f t="shared" si="15"/>
        <v>0</v>
      </c>
      <c r="U51" s="19" t="e">
        <f t="shared" si="17"/>
        <v>#DIV/0!</v>
      </c>
      <c r="V51" s="19" t="e">
        <f t="shared" si="16"/>
        <v>#DIV/0!</v>
      </c>
      <c r="W51" s="18"/>
    </row>
    <row r="52" spans="1:23" s="6" customFormat="1" ht="17.100000000000001" customHeight="1" x14ac:dyDescent="0.3">
      <c r="A52" s="13">
        <v>49</v>
      </c>
      <c r="B52" s="13" t="s">
        <v>385</v>
      </c>
      <c r="C52" s="47" t="s">
        <v>940</v>
      </c>
      <c r="D52" s="13" t="s">
        <v>14</v>
      </c>
      <c r="E52" s="40" t="s">
        <v>952</v>
      </c>
      <c r="F52" s="40" t="s">
        <v>967</v>
      </c>
      <c r="G52" s="13" t="s">
        <v>884</v>
      </c>
      <c r="H52" s="15">
        <v>1</v>
      </c>
      <c r="I52" s="48" t="s">
        <v>17</v>
      </c>
      <c r="J52" s="14">
        <v>16</v>
      </c>
      <c r="K52" s="20">
        <v>6</v>
      </c>
      <c r="L52" s="49"/>
      <c r="M52" s="14"/>
      <c r="N52" s="20">
        <v>6</v>
      </c>
      <c r="O52" s="50"/>
      <c r="P52" s="14"/>
      <c r="Q52" s="20">
        <v>7</v>
      </c>
      <c r="R52" s="51"/>
      <c r="S52" s="18">
        <f t="shared" si="14"/>
        <v>16</v>
      </c>
      <c r="T52" s="18">
        <f t="shared" si="15"/>
        <v>19</v>
      </c>
      <c r="U52" s="19">
        <f t="shared" si="17"/>
        <v>0.84210526315789469</v>
      </c>
      <c r="V52" s="19">
        <f t="shared" si="16"/>
        <v>0.84210526315789469</v>
      </c>
      <c r="W52" s="18"/>
    </row>
    <row r="53" spans="1:23" s="6" customFormat="1" ht="17.100000000000001" customHeight="1" x14ac:dyDescent="0.3">
      <c r="A53" s="13">
        <v>50</v>
      </c>
      <c r="B53" s="13" t="s">
        <v>385</v>
      </c>
      <c r="C53" s="47" t="s">
        <v>940</v>
      </c>
      <c r="D53" s="13" t="s">
        <v>14</v>
      </c>
      <c r="E53" s="40" t="s">
        <v>953</v>
      </c>
      <c r="F53" s="40" t="s">
        <v>968</v>
      </c>
      <c r="G53" s="13" t="s">
        <v>884</v>
      </c>
      <c r="H53" s="15">
        <v>1</v>
      </c>
      <c r="I53" s="48" t="s">
        <v>17</v>
      </c>
      <c r="J53" s="14">
        <v>4</v>
      </c>
      <c r="K53" s="20">
        <v>6</v>
      </c>
      <c r="L53" s="49"/>
      <c r="M53" s="14"/>
      <c r="N53" s="20">
        <v>6</v>
      </c>
      <c r="O53" s="50"/>
      <c r="P53" s="14"/>
      <c r="Q53" s="20">
        <v>7</v>
      </c>
      <c r="R53" s="51"/>
      <c r="S53" s="18">
        <f t="shared" si="14"/>
        <v>4</v>
      </c>
      <c r="T53" s="18">
        <f t="shared" si="15"/>
        <v>19</v>
      </c>
      <c r="U53" s="19">
        <f t="shared" si="17"/>
        <v>0.21052631578947367</v>
      </c>
      <c r="V53" s="19">
        <f t="shared" si="16"/>
        <v>0.21052631578947367</v>
      </c>
      <c r="W53" s="18"/>
    </row>
    <row r="54" spans="1:23" s="6" customFormat="1" ht="17.100000000000001" customHeight="1" x14ac:dyDescent="0.3">
      <c r="A54" s="13">
        <v>51</v>
      </c>
      <c r="B54" s="13" t="s">
        <v>385</v>
      </c>
      <c r="C54" s="47" t="s">
        <v>940</v>
      </c>
      <c r="D54" s="13" t="s">
        <v>14</v>
      </c>
      <c r="E54" s="40" t="s">
        <v>954</v>
      </c>
      <c r="F54" s="40" t="s">
        <v>969</v>
      </c>
      <c r="G54" s="13" t="s">
        <v>884</v>
      </c>
      <c r="H54" s="15">
        <v>1</v>
      </c>
      <c r="I54" s="48" t="s">
        <v>17</v>
      </c>
      <c r="J54" s="14">
        <v>4</v>
      </c>
      <c r="K54" s="20">
        <v>5</v>
      </c>
      <c r="L54" s="49"/>
      <c r="M54" s="14"/>
      <c r="N54" s="20">
        <v>5</v>
      </c>
      <c r="O54" s="50"/>
      <c r="P54" s="14"/>
      <c r="Q54" s="20">
        <v>5</v>
      </c>
      <c r="R54" s="51"/>
      <c r="S54" s="18">
        <f t="shared" si="14"/>
        <v>4</v>
      </c>
      <c r="T54" s="18">
        <f t="shared" si="15"/>
        <v>15</v>
      </c>
      <c r="U54" s="19">
        <f t="shared" si="17"/>
        <v>0.26666666666666666</v>
      </c>
      <c r="V54" s="19">
        <f t="shared" si="16"/>
        <v>0.26666666666666666</v>
      </c>
      <c r="W54" s="18"/>
    </row>
    <row r="55" spans="1:23" s="6" customFormat="1" ht="17.100000000000001" customHeight="1" x14ac:dyDescent="0.3">
      <c r="A55" s="13">
        <v>52</v>
      </c>
      <c r="B55" s="13" t="s">
        <v>385</v>
      </c>
      <c r="C55" s="47" t="s">
        <v>940</v>
      </c>
      <c r="D55" s="13" t="s">
        <v>14</v>
      </c>
      <c r="E55" s="40" t="s">
        <v>955</v>
      </c>
      <c r="F55" s="40" t="s">
        <v>970</v>
      </c>
      <c r="G55" s="13" t="s">
        <v>918</v>
      </c>
      <c r="H55" s="15">
        <v>1</v>
      </c>
      <c r="I55" s="48" t="s">
        <v>17</v>
      </c>
      <c r="J55" s="20">
        <v>0</v>
      </c>
      <c r="K55" s="20">
        <v>0</v>
      </c>
      <c r="L55" s="199" t="s">
        <v>2384</v>
      </c>
      <c r="M55" s="20">
        <v>0</v>
      </c>
      <c r="N55" s="20">
        <v>0</v>
      </c>
      <c r="O55" s="45" t="s">
        <v>2384</v>
      </c>
      <c r="P55" s="20">
        <v>0</v>
      </c>
      <c r="Q55" s="20">
        <v>0</v>
      </c>
      <c r="R55" s="46" t="s">
        <v>2384</v>
      </c>
      <c r="S55" s="18">
        <f t="shared" si="14"/>
        <v>0</v>
      </c>
      <c r="T55" s="18">
        <f t="shared" si="15"/>
        <v>0</v>
      </c>
      <c r="U55" s="19" t="e">
        <f t="shared" si="17"/>
        <v>#DIV/0!</v>
      </c>
      <c r="V55" s="19" t="e">
        <f t="shared" si="16"/>
        <v>#DIV/0!</v>
      </c>
      <c r="W55" s="18"/>
    </row>
    <row r="56" spans="1:23" s="6" customFormat="1" ht="17.100000000000001" customHeight="1" x14ac:dyDescent="0.3">
      <c r="A56" s="13">
        <v>53</v>
      </c>
      <c r="B56" s="13" t="s">
        <v>385</v>
      </c>
      <c r="C56" s="47" t="s">
        <v>972</v>
      </c>
      <c r="D56" s="13" t="s">
        <v>903</v>
      </c>
      <c r="E56" s="40" t="s">
        <v>973</v>
      </c>
      <c r="F56" s="40" t="s">
        <v>985</v>
      </c>
      <c r="G56" s="13" t="s">
        <v>884</v>
      </c>
      <c r="H56" s="15">
        <v>1</v>
      </c>
      <c r="I56" s="48" t="s">
        <v>17</v>
      </c>
      <c r="J56" s="14">
        <v>186</v>
      </c>
      <c r="K56" s="14">
        <v>186</v>
      </c>
      <c r="L56" s="49"/>
      <c r="M56" s="14"/>
      <c r="N56" s="14"/>
      <c r="O56" s="50"/>
      <c r="P56" s="14"/>
      <c r="Q56" s="14"/>
      <c r="R56" s="51"/>
      <c r="S56" s="18">
        <f t="shared" ref="S56:S67" si="18">+J56+M56+P56</f>
        <v>186</v>
      </c>
      <c r="T56" s="18">
        <f t="shared" ref="T56:T67" si="19">+K56+N56+Q56</f>
        <v>186</v>
      </c>
      <c r="U56" s="19">
        <f t="shared" ref="U56:U67" si="20">+S56/T56</f>
        <v>1</v>
      </c>
      <c r="V56" s="19">
        <f t="shared" ref="V56:V67" si="21">+U56/H56</f>
        <v>1</v>
      </c>
      <c r="W56" s="18"/>
    </row>
    <row r="57" spans="1:23" s="6" customFormat="1" ht="17.100000000000001" customHeight="1" x14ac:dyDescent="0.3">
      <c r="A57" s="13">
        <v>54</v>
      </c>
      <c r="B57" s="13" t="s">
        <v>385</v>
      </c>
      <c r="C57" s="47" t="s">
        <v>972</v>
      </c>
      <c r="D57" s="13" t="s">
        <v>869</v>
      </c>
      <c r="E57" s="40" t="s">
        <v>974</v>
      </c>
      <c r="F57" s="40" t="s">
        <v>986</v>
      </c>
      <c r="G57" s="13" t="s">
        <v>884</v>
      </c>
      <c r="H57" s="15">
        <v>1</v>
      </c>
      <c r="I57" s="48" t="s">
        <v>17</v>
      </c>
      <c r="J57" s="14">
        <v>364</v>
      </c>
      <c r="K57" s="14">
        <v>364</v>
      </c>
      <c r="L57" s="49"/>
      <c r="M57" s="14"/>
      <c r="N57" s="14"/>
      <c r="O57" s="50"/>
      <c r="P57" s="14"/>
      <c r="Q57" s="14"/>
      <c r="R57" s="51"/>
      <c r="S57" s="18">
        <f t="shared" si="18"/>
        <v>364</v>
      </c>
      <c r="T57" s="18">
        <f t="shared" si="19"/>
        <v>364</v>
      </c>
      <c r="U57" s="19">
        <f t="shared" si="20"/>
        <v>1</v>
      </c>
      <c r="V57" s="19">
        <f t="shared" si="21"/>
        <v>1</v>
      </c>
      <c r="W57" s="18"/>
    </row>
    <row r="58" spans="1:23" s="6" customFormat="1" ht="17.100000000000001" customHeight="1" x14ac:dyDescent="0.3">
      <c r="A58" s="13">
        <v>55</v>
      </c>
      <c r="B58" s="13" t="s">
        <v>385</v>
      </c>
      <c r="C58" s="47" t="s">
        <v>972</v>
      </c>
      <c r="D58" s="13" t="s">
        <v>869</v>
      </c>
      <c r="E58" s="40" t="s">
        <v>975</v>
      </c>
      <c r="F58" s="40" t="s">
        <v>986</v>
      </c>
      <c r="G58" s="13" t="s">
        <v>884</v>
      </c>
      <c r="H58" s="15">
        <v>1</v>
      </c>
      <c r="I58" s="48" t="s">
        <v>17</v>
      </c>
      <c r="J58" s="14">
        <v>577</v>
      </c>
      <c r="K58" s="14">
        <v>577</v>
      </c>
      <c r="L58" s="49"/>
      <c r="M58" s="14"/>
      <c r="N58" s="14"/>
      <c r="O58" s="50"/>
      <c r="P58" s="14"/>
      <c r="Q58" s="14"/>
      <c r="R58" s="51"/>
      <c r="S58" s="18">
        <f t="shared" si="18"/>
        <v>577</v>
      </c>
      <c r="T58" s="18">
        <f t="shared" si="19"/>
        <v>577</v>
      </c>
      <c r="U58" s="19">
        <f t="shared" si="20"/>
        <v>1</v>
      </c>
      <c r="V58" s="19">
        <f t="shared" si="21"/>
        <v>1</v>
      </c>
      <c r="W58" s="18"/>
    </row>
    <row r="59" spans="1:23" s="6" customFormat="1" ht="17.100000000000001" customHeight="1" x14ac:dyDescent="0.3">
      <c r="A59" s="13">
        <v>56</v>
      </c>
      <c r="B59" s="13" t="s">
        <v>385</v>
      </c>
      <c r="C59" s="47" t="s">
        <v>972</v>
      </c>
      <c r="D59" s="13" t="s">
        <v>870</v>
      </c>
      <c r="E59" s="40" t="s">
        <v>976</v>
      </c>
      <c r="F59" s="40" t="s">
        <v>987</v>
      </c>
      <c r="G59" s="13" t="s">
        <v>884</v>
      </c>
      <c r="H59" s="15">
        <v>1</v>
      </c>
      <c r="I59" s="48" t="s">
        <v>17</v>
      </c>
      <c r="J59" s="14">
        <v>86</v>
      </c>
      <c r="K59" s="14">
        <v>86</v>
      </c>
      <c r="L59" s="49"/>
      <c r="M59" s="14"/>
      <c r="N59" s="14"/>
      <c r="O59" s="50"/>
      <c r="P59" s="14"/>
      <c r="Q59" s="14"/>
      <c r="R59" s="51"/>
      <c r="S59" s="18">
        <f t="shared" si="18"/>
        <v>86</v>
      </c>
      <c r="T59" s="18">
        <f t="shared" si="19"/>
        <v>86</v>
      </c>
      <c r="U59" s="19">
        <f t="shared" si="20"/>
        <v>1</v>
      </c>
      <c r="V59" s="19">
        <f t="shared" si="21"/>
        <v>1</v>
      </c>
      <c r="W59" s="18"/>
    </row>
    <row r="60" spans="1:23" s="6" customFormat="1" ht="17.100000000000001" customHeight="1" x14ac:dyDescent="0.3">
      <c r="A60" s="13">
        <v>57</v>
      </c>
      <c r="B60" s="13" t="s">
        <v>385</v>
      </c>
      <c r="C60" s="47" t="s">
        <v>972</v>
      </c>
      <c r="D60" s="13" t="s">
        <v>870</v>
      </c>
      <c r="E60" s="40" t="s">
        <v>977</v>
      </c>
      <c r="F60" s="40" t="s">
        <v>988</v>
      </c>
      <c r="G60" s="13" t="s">
        <v>884</v>
      </c>
      <c r="H60" s="15">
        <v>1</v>
      </c>
      <c r="I60" s="48" t="s">
        <v>17</v>
      </c>
      <c r="J60" s="14">
        <v>103</v>
      </c>
      <c r="K60" s="14">
        <v>103</v>
      </c>
      <c r="L60" s="49"/>
      <c r="M60" s="14"/>
      <c r="N60" s="14"/>
      <c r="O60" s="50"/>
      <c r="P60" s="14"/>
      <c r="Q60" s="14"/>
      <c r="R60" s="51"/>
      <c r="S60" s="18">
        <f t="shared" si="18"/>
        <v>103</v>
      </c>
      <c r="T60" s="18">
        <f t="shared" si="19"/>
        <v>103</v>
      </c>
      <c r="U60" s="19">
        <f t="shared" si="20"/>
        <v>1</v>
      </c>
      <c r="V60" s="19">
        <f t="shared" si="21"/>
        <v>1</v>
      </c>
      <c r="W60" s="18"/>
    </row>
    <row r="61" spans="1:23" s="6" customFormat="1" ht="17.100000000000001" customHeight="1" x14ac:dyDescent="0.3">
      <c r="A61" s="13">
        <v>58</v>
      </c>
      <c r="B61" s="13" t="s">
        <v>385</v>
      </c>
      <c r="C61" s="47" t="s">
        <v>972</v>
      </c>
      <c r="D61" s="13" t="s">
        <v>14</v>
      </c>
      <c r="E61" s="40" t="s">
        <v>978</v>
      </c>
      <c r="F61" s="40" t="s">
        <v>989</v>
      </c>
      <c r="G61" s="13" t="s">
        <v>884</v>
      </c>
      <c r="H61" s="15">
        <v>1</v>
      </c>
      <c r="I61" s="48" t="s">
        <v>17</v>
      </c>
      <c r="J61" s="14">
        <v>71</v>
      </c>
      <c r="K61" s="14">
        <v>71</v>
      </c>
      <c r="L61" s="49"/>
      <c r="M61" s="14"/>
      <c r="N61" s="14"/>
      <c r="O61" s="50"/>
      <c r="P61" s="14"/>
      <c r="Q61" s="14"/>
      <c r="R61" s="51"/>
      <c r="S61" s="18">
        <f t="shared" si="18"/>
        <v>71</v>
      </c>
      <c r="T61" s="18">
        <f t="shared" si="19"/>
        <v>71</v>
      </c>
      <c r="U61" s="19">
        <f t="shared" si="20"/>
        <v>1</v>
      </c>
      <c r="V61" s="19">
        <f t="shared" si="21"/>
        <v>1</v>
      </c>
      <c r="W61" s="18"/>
    </row>
    <row r="62" spans="1:23" s="6" customFormat="1" ht="17.100000000000001" customHeight="1" x14ac:dyDescent="0.3">
      <c r="A62" s="13">
        <v>59</v>
      </c>
      <c r="B62" s="13" t="s">
        <v>385</v>
      </c>
      <c r="C62" s="47" t="s">
        <v>972</v>
      </c>
      <c r="D62" s="13" t="s">
        <v>870</v>
      </c>
      <c r="E62" s="40" t="s">
        <v>979</v>
      </c>
      <c r="F62" s="40" t="s">
        <v>990</v>
      </c>
      <c r="G62" s="13" t="s">
        <v>884</v>
      </c>
      <c r="H62" s="15">
        <v>1</v>
      </c>
      <c r="I62" s="48" t="s">
        <v>17</v>
      </c>
      <c r="J62" s="14">
        <v>31</v>
      </c>
      <c r="K62" s="14">
        <v>31</v>
      </c>
      <c r="L62" s="49"/>
      <c r="M62" s="14"/>
      <c r="N62" s="14"/>
      <c r="O62" s="50"/>
      <c r="P62" s="14"/>
      <c r="Q62" s="14"/>
      <c r="R62" s="51"/>
      <c r="S62" s="18">
        <f t="shared" si="18"/>
        <v>31</v>
      </c>
      <c r="T62" s="18">
        <f t="shared" si="19"/>
        <v>31</v>
      </c>
      <c r="U62" s="19">
        <f t="shared" si="20"/>
        <v>1</v>
      </c>
      <c r="V62" s="19">
        <f t="shared" si="21"/>
        <v>1</v>
      </c>
      <c r="W62" s="18"/>
    </row>
    <row r="63" spans="1:23" s="6" customFormat="1" ht="17.100000000000001" customHeight="1" x14ac:dyDescent="0.3">
      <c r="A63" s="13">
        <v>60</v>
      </c>
      <c r="B63" s="13" t="s">
        <v>385</v>
      </c>
      <c r="C63" s="47" t="s">
        <v>972</v>
      </c>
      <c r="D63" s="13" t="s">
        <v>14</v>
      </c>
      <c r="E63" s="40" t="s">
        <v>980</v>
      </c>
      <c r="F63" s="40" t="s">
        <v>991</v>
      </c>
      <c r="G63" s="13" t="s">
        <v>884</v>
      </c>
      <c r="H63" s="15">
        <v>1</v>
      </c>
      <c r="I63" s="48" t="s">
        <v>17</v>
      </c>
      <c r="J63" s="14">
        <v>14</v>
      </c>
      <c r="K63" s="14">
        <v>14</v>
      </c>
      <c r="L63" s="49"/>
      <c r="M63" s="14"/>
      <c r="N63" s="14"/>
      <c r="O63" s="50"/>
      <c r="P63" s="14"/>
      <c r="Q63" s="14"/>
      <c r="R63" s="51"/>
      <c r="S63" s="18">
        <f t="shared" si="18"/>
        <v>14</v>
      </c>
      <c r="T63" s="18">
        <f t="shared" si="19"/>
        <v>14</v>
      </c>
      <c r="U63" s="19">
        <f t="shared" si="20"/>
        <v>1</v>
      </c>
      <c r="V63" s="19">
        <f t="shared" si="21"/>
        <v>1</v>
      </c>
      <c r="W63" s="18"/>
    </row>
    <row r="64" spans="1:23" s="6" customFormat="1" ht="17.100000000000001" customHeight="1" x14ac:dyDescent="0.3">
      <c r="A64" s="13">
        <v>61</v>
      </c>
      <c r="B64" s="13" t="s">
        <v>385</v>
      </c>
      <c r="C64" s="47" t="s">
        <v>972</v>
      </c>
      <c r="D64" s="13" t="s">
        <v>14</v>
      </c>
      <c r="E64" s="40" t="s">
        <v>981</v>
      </c>
      <c r="F64" s="40" t="s">
        <v>992</v>
      </c>
      <c r="G64" s="13" t="s">
        <v>884</v>
      </c>
      <c r="H64" s="15">
        <v>1</v>
      </c>
      <c r="I64" s="48" t="s">
        <v>17</v>
      </c>
      <c r="J64" s="14">
        <v>13</v>
      </c>
      <c r="K64" s="14">
        <v>13</v>
      </c>
      <c r="L64" s="49"/>
      <c r="M64" s="14"/>
      <c r="N64" s="14"/>
      <c r="O64" s="50"/>
      <c r="P64" s="14"/>
      <c r="Q64" s="14"/>
      <c r="R64" s="51"/>
      <c r="S64" s="18">
        <f t="shared" si="18"/>
        <v>13</v>
      </c>
      <c r="T64" s="18">
        <f t="shared" si="19"/>
        <v>13</v>
      </c>
      <c r="U64" s="19">
        <f t="shared" si="20"/>
        <v>1</v>
      </c>
      <c r="V64" s="19">
        <f t="shared" si="21"/>
        <v>1</v>
      </c>
      <c r="W64" s="18"/>
    </row>
    <row r="65" spans="1:23" s="6" customFormat="1" ht="17.100000000000001" customHeight="1" x14ac:dyDescent="0.3">
      <c r="A65" s="13">
        <v>62</v>
      </c>
      <c r="B65" s="13" t="s">
        <v>385</v>
      </c>
      <c r="C65" s="47" t="s">
        <v>972</v>
      </c>
      <c r="D65" s="13" t="s">
        <v>870</v>
      </c>
      <c r="E65" s="40" t="s">
        <v>982</v>
      </c>
      <c r="F65" s="40" t="s">
        <v>993</v>
      </c>
      <c r="G65" s="13" t="s">
        <v>883</v>
      </c>
      <c r="H65" s="15">
        <v>1</v>
      </c>
      <c r="I65" s="48" t="s">
        <v>17</v>
      </c>
      <c r="J65" s="20">
        <v>0</v>
      </c>
      <c r="K65" s="20">
        <v>0</v>
      </c>
      <c r="L65" s="199" t="s">
        <v>2384</v>
      </c>
      <c r="M65" s="20">
        <v>0</v>
      </c>
      <c r="N65" s="20">
        <v>0</v>
      </c>
      <c r="O65" s="45" t="s">
        <v>2384</v>
      </c>
      <c r="P65" s="20">
        <v>0</v>
      </c>
      <c r="Q65" s="20">
        <v>0</v>
      </c>
      <c r="R65" s="46" t="s">
        <v>2384</v>
      </c>
      <c r="S65" s="18">
        <f t="shared" si="18"/>
        <v>0</v>
      </c>
      <c r="T65" s="18">
        <f t="shared" si="19"/>
        <v>0</v>
      </c>
      <c r="U65" s="19" t="e">
        <f t="shared" si="20"/>
        <v>#DIV/0!</v>
      </c>
      <c r="V65" s="19" t="e">
        <f t="shared" si="21"/>
        <v>#DIV/0!</v>
      </c>
      <c r="W65" s="18"/>
    </row>
    <row r="66" spans="1:23" s="6" customFormat="1" ht="17.100000000000001" customHeight="1" x14ac:dyDescent="0.3">
      <c r="A66" s="13">
        <v>63</v>
      </c>
      <c r="B66" s="13" t="s">
        <v>385</v>
      </c>
      <c r="C66" s="47" t="s">
        <v>972</v>
      </c>
      <c r="D66" s="13" t="s">
        <v>14</v>
      </c>
      <c r="E66" s="40" t="s">
        <v>983</v>
      </c>
      <c r="F66" s="40" t="s">
        <v>994</v>
      </c>
      <c r="G66" s="13" t="s">
        <v>883</v>
      </c>
      <c r="H66" s="15">
        <v>1</v>
      </c>
      <c r="I66" s="48" t="s">
        <v>17</v>
      </c>
      <c r="J66" s="20">
        <v>0</v>
      </c>
      <c r="K66" s="20">
        <v>0</v>
      </c>
      <c r="L66" s="199" t="s">
        <v>2384</v>
      </c>
      <c r="M66" s="20">
        <v>0</v>
      </c>
      <c r="N66" s="20">
        <v>0</v>
      </c>
      <c r="O66" s="45" t="s">
        <v>2384</v>
      </c>
      <c r="P66" s="20">
        <v>0</v>
      </c>
      <c r="Q66" s="20">
        <v>0</v>
      </c>
      <c r="R66" s="46" t="s">
        <v>2384</v>
      </c>
      <c r="S66" s="18">
        <f t="shared" si="18"/>
        <v>0</v>
      </c>
      <c r="T66" s="18">
        <f t="shared" si="19"/>
        <v>0</v>
      </c>
      <c r="U66" s="19" t="e">
        <f t="shared" si="20"/>
        <v>#DIV/0!</v>
      </c>
      <c r="V66" s="19" t="e">
        <f t="shared" si="21"/>
        <v>#DIV/0!</v>
      </c>
      <c r="W66" s="18"/>
    </row>
    <row r="67" spans="1:23" s="6" customFormat="1" ht="17.100000000000001" customHeight="1" x14ac:dyDescent="0.3">
      <c r="A67" s="13">
        <v>64</v>
      </c>
      <c r="B67" s="13" t="s">
        <v>385</v>
      </c>
      <c r="C67" s="47" t="s">
        <v>972</v>
      </c>
      <c r="D67" s="13" t="s">
        <v>14</v>
      </c>
      <c r="E67" s="40" t="s">
        <v>984</v>
      </c>
      <c r="F67" s="40" t="s">
        <v>995</v>
      </c>
      <c r="G67" s="13" t="s">
        <v>883</v>
      </c>
      <c r="H67" s="15">
        <v>1</v>
      </c>
      <c r="I67" s="48" t="s">
        <v>17</v>
      </c>
      <c r="J67" s="20">
        <v>0</v>
      </c>
      <c r="K67" s="20">
        <v>0</v>
      </c>
      <c r="L67" s="199" t="s">
        <v>2384</v>
      </c>
      <c r="M67" s="20">
        <v>0</v>
      </c>
      <c r="N67" s="20">
        <v>0</v>
      </c>
      <c r="O67" s="45" t="s">
        <v>2384</v>
      </c>
      <c r="P67" s="20">
        <v>0</v>
      </c>
      <c r="Q67" s="20">
        <v>0</v>
      </c>
      <c r="R67" s="46" t="s">
        <v>2384</v>
      </c>
      <c r="S67" s="18">
        <f t="shared" si="18"/>
        <v>0</v>
      </c>
      <c r="T67" s="18">
        <f t="shared" si="19"/>
        <v>0</v>
      </c>
      <c r="U67" s="19" t="e">
        <f t="shared" si="20"/>
        <v>#DIV/0!</v>
      </c>
      <c r="V67" s="19" t="e">
        <f t="shared" si="21"/>
        <v>#DIV/0!</v>
      </c>
      <c r="W67" s="18"/>
    </row>
    <row r="68" spans="1:23" s="6" customFormat="1" ht="17.100000000000001" customHeight="1" x14ac:dyDescent="0.3">
      <c r="A68" s="13">
        <v>65</v>
      </c>
      <c r="B68" s="13" t="s">
        <v>385</v>
      </c>
      <c r="C68" s="47" t="s">
        <v>996</v>
      </c>
      <c r="D68" s="13" t="s">
        <v>903</v>
      </c>
      <c r="E68" s="40" t="s">
        <v>997</v>
      </c>
      <c r="F68" s="40" t="s">
        <v>1017</v>
      </c>
      <c r="G68" s="13" t="s">
        <v>918</v>
      </c>
      <c r="H68" s="15">
        <v>-0.03</v>
      </c>
      <c r="I68" s="14" t="s">
        <v>646</v>
      </c>
      <c r="J68" s="20">
        <v>0</v>
      </c>
      <c r="K68" s="20">
        <v>0</v>
      </c>
      <c r="L68" s="199" t="s">
        <v>2384</v>
      </c>
      <c r="M68" s="20">
        <v>0</v>
      </c>
      <c r="N68" s="20">
        <v>0</v>
      </c>
      <c r="O68" s="45" t="s">
        <v>2384</v>
      </c>
      <c r="P68" s="20">
        <v>0</v>
      </c>
      <c r="Q68" s="20">
        <v>0</v>
      </c>
      <c r="R68" s="46" t="s">
        <v>2384</v>
      </c>
      <c r="S68" s="18">
        <f>+J68+M68+P68</f>
        <v>0</v>
      </c>
      <c r="T68" s="18">
        <f t="shared" ref="T68:T87" si="22">+K68+N68+Q68</f>
        <v>0</v>
      </c>
      <c r="U68" s="19" t="e">
        <f>(S68/T68)-1</f>
        <v>#DIV/0!</v>
      </c>
      <c r="V68" s="19" t="e">
        <f t="shared" ref="V68:V87" si="23">+U68/H68</f>
        <v>#DIV/0!</v>
      </c>
      <c r="W68" s="18"/>
    </row>
    <row r="69" spans="1:23" s="6" customFormat="1" ht="17.100000000000001" customHeight="1" x14ac:dyDescent="0.3">
      <c r="A69" s="13">
        <v>66</v>
      </c>
      <c r="B69" s="13" t="s">
        <v>385</v>
      </c>
      <c r="C69" s="47" t="s">
        <v>996</v>
      </c>
      <c r="D69" s="13" t="s">
        <v>869</v>
      </c>
      <c r="E69" s="40" t="s">
        <v>998</v>
      </c>
      <c r="F69" s="40" t="s">
        <v>1018</v>
      </c>
      <c r="G69" s="13" t="s">
        <v>918</v>
      </c>
      <c r="H69" s="14" t="s">
        <v>1037</v>
      </c>
      <c r="I69" s="14" t="s">
        <v>646</v>
      </c>
      <c r="J69" s="20">
        <v>0</v>
      </c>
      <c r="K69" s="20">
        <v>0</v>
      </c>
      <c r="L69" s="199" t="s">
        <v>2384</v>
      </c>
      <c r="M69" s="20">
        <v>0</v>
      </c>
      <c r="N69" s="20">
        <v>0</v>
      </c>
      <c r="O69" s="45" t="s">
        <v>2384</v>
      </c>
      <c r="P69" s="20">
        <v>0</v>
      </c>
      <c r="Q69" s="20">
        <v>0</v>
      </c>
      <c r="R69" s="46" t="s">
        <v>2384</v>
      </c>
      <c r="S69" s="18">
        <f t="shared" ref="S69:S87" si="24">+J69+M69+P69</f>
        <v>0</v>
      </c>
      <c r="T69" s="18">
        <f t="shared" si="22"/>
        <v>0</v>
      </c>
      <c r="U69" s="19" t="e">
        <f>(S69/T69)-1</f>
        <v>#DIV/0!</v>
      </c>
      <c r="V69" s="19" t="e">
        <f t="shared" si="23"/>
        <v>#DIV/0!</v>
      </c>
      <c r="W69" s="18"/>
    </row>
    <row r="70" spans="1:23" s="6" customFormat="1" ht="17.100000000000001" customHeight="1" x14ac:dyDescent="0.3">
      <c r="A70" s="13">
        <v>67</v>
      </c>
      <c r="B70" s="13" t="s">
        <v>385</v>
      </c>
      <c r="C70" s="47" t="s">
        <v>996</v>
      </c>
      <c r="D70" s="13" t="s">
        <v>870</v>
      </c>
      <c r="E70" s="40" t="s">
        <v>999</v>
      </c>
      <c r="F70" s="40" t="s">
        <v>1019</v>
      </c>
      <c r="G70" s="13" t="s">
        <v>885</v>
      </c>
      <c r="H70" s="15">
        <v>1</v>
      </c>
      <c r="I70" s="14" t="s">
        <v>17</v>
      </c>
      <c r="J70" s="20">
        <v>0</v>
      </c>
      <c r="K70" s="20">
        <v>0</v>
      </c>
      <c r="L70" s="199" t="s">
        <v>2384</v>
      </c>
      <c r="M70" s="20">
        <v>0</v>
      </c>
      <c r="N70" s="20">
        <v>0</v>
      </c>
      <c r="O70" s="45" t="s">
        <v>2384</v>
      </c>
      <c r="P70" s="14"/>
      <c r="Q70" s="20">
        <v>12</v>
      </c>
      <c r="R70" s="51"/>
      <c r="S70" s="18">
        <f t="shared" si="24"/>
        <v>0</v>
      </c>
      <c r="T70" s="18">
        <f t="shared" si="22"/>
        <v>12</v>
      </c>
      <c r="U70" s="19">
        <f t="shared" ref="U70:U87" si="25">+S70/T70</f>
        <v>0</v>
      </c>
      <c r="V70" s="19">
        <f t="shared" si="23"/>
        <v>0</v>
      </c>
      <c r="W70" s="18"/>
    </row>
    <row r="71" spans="1:23" s="6" customFormat="1" ht="17.100000000000001" customHeight="1" x14ac:dyDescent="0.3">
      <c r="A71" s="13">
        <v>68</v>
      </c>
      <c r="B71" s="13" t="s">
        <v>385</v>
      </c>
      <c r="C71" s="47" t="s">
        <v>996</v>
      </c>
      <c r="D71" s="13" t="s">
        <v>14</v>
      </c>
      <c r="E71" s="40" t="s">
        <v>1000</v>
      </c>
      <c r="F71" s="40" t="s">
        <v>1020</v>
      </c>
      <c r="G71" s="13" t="s">
        <v>884</v>
      </c>
      <c r="H71" s="15">
        <v>1</v>
      </c>
      <c r="I71" s="14" t="s">
        <v>17</v>
      </c>
      <c r="J71" s="14">
        <v>93</v>
      </c>
      <c r="K71" s="14">
        <v>93</v>
      </c>
      <c r="L71" s="49"/>
      <c r="M71" s="14"/>
      <c r="N71" s="14"/>
      <c r="O71" s="50"/>
      <c r="P71" s="14"/>
      <c r="Q71" s="14"/>
      <c r="R71" s="51"/>
      <c r="S71" s="18">
        <f t="shared" si="24"/>
        <v>93</v>
      </c>
      <c r="T71" s="18">
        <f t="shared" si="22"/>
        <v>93</v>
      </c>
      <c r="U71" s="19">
        <f t="shared" si="25"/>
        <v>1</v>
      </c>
      <c r="V71" s="19">
        <f t="shared" si="23"/>
        <v>1</v>
      </c>
      <c r="W71" s="18"/>
    </row>
    <row r="72" spans="1:23" s="6" customFormat="1" ht="17.100000000000001" customHeight="1" x14ac:dyDescent="0.3">
      <c r="A72" s="13">
        <v>69</v>
      </c>
      <c r="B72" s="13" t="s">
        <v>385</v>
      </c>
      <c r="C72" s="47" t="s">
        <v>996</v>
      </c>
      <c r="D72" s="13" t="s">
        <v>14</v>
      </c>
      <c r="E72" s="40" t="s">
        <v>1001</v>
      </c>
      <c r="F72" s="40" t="s">
        <v>1021</v>
      </c>
      <c r="G72" s="13" t="s">
        <v>1036</v>
      </c>
      <c r="H72" s="15">
        <v>1</v>
      </c>
      <c r="I72" s="14" t="s">
        <v>17</v>
      </c>
      <c r="J72" s="14">
        <v>1</v>
      </c>
      <c r="K72" s="14">
        <v>1</v>
      </c>
      <c r="L72" s="49"/>
      <c r="M72" s="14"/>
      <c r="N72" s="14"/>
      <c r="O72" s="50"/>
      <c r="P72" s="14"/>
      <c r="Q72" s="14"/>
      <c r="R72" s="51"/>
      <c r="S72" s="18">
        <f t="shared" si="24"/>
        <v>1</v>
      </c>
      <c r="T72" s="18">
        <f t="shared" si="22"/>
        <v>1</v>
      </c>
      <c r="U72" s="19">
        <f t="shared" si="25"/>
        <v>1</v>
      </c>
      <c r="V72" s="19">
        <f t="shared" si="23"/>
        <v>1</v>
      </c>
      <c r="W72" s="18"/>
    </row>
    <row r="73" spans="1:23" s="6" customFormat="1" ht="17.100000000000001" customHeight="1" x14ac:dyDescent="0.3">
      <c r="A73" s="13">
        <v>70</v>
      </c>
      <c r="B73" s="13" t="s">
        <v>385</v>
      </c>
      <c r="C73" s="47" t="s">
        <v>996</v>
      </c>
      <c r="D73" s="13" t="s">
        <v>14</v>
      </c>
      <c r="E73" s="40" t="s">
        <v>1002</v>
      </c>
      <c r="F73" s="40" t="s">
        <v>1022</v>
      </c>
      <c r="G73" s="13" t="s">
        <v>884</v>
      </c>
      <c r="H73" s="15">
        <v>1</v>
      </c>
      <c r="I73" s="14" t="s">
        <v>17</v>
      </c>
      <c r="J73" s="14">
        <v>17</v>
      </c>
      <c r="K73" s="20">
        <v>13</v>
      </c>
      <c r="L73" s="49"/>
      <c r="M73" s="14"/>
      <c r="N73" s="20">
        <v>13</v>
      </c>
      <c r="O73" s="50"/>
      <c r="P73" s="14"/>
      <c r="Q73" s="20">
        <v>13</v>
      </c>
      <c r="R73" s="51"/>
      <c r="S73" s="18">
        <f t="shared" si="24"/>
        <v>17</v>
      </c>
      <c r="T73" s="18">
        <f t="shared" si="22"/>
        <v>39</v>
      </c>
      <c r="U73" s="19">
        <f t="shared" si="25"/>
        <v>0.4358974358974359</v>
      </c>
      <c r="V73" s="19">
        <f t="shared" si="23"/>
        <v>0.4358974358974359</v>
      </c>
      <c r="W73" s="18"/>
    </row>
    <row r="74" spans="1:23" s="6" customFormat="1" ht="17.100000000000001" customHeight="1" x14ac:dyDescent="0.3">
      <c r="A74" s="13">
        <v>71</v>
      </c>
      <c r="B74" s="13" t="s">
        <v>385</v>
      </c>
      <c r="C74" s="47" t="s">
        <v>996</v>
      </c>
      <c r="D74" s="13" t="s">
        <v>870</v>
      </c>
      <c r="E74" s="40" t="s">
        <v>1003</v>
      </c>
      <c r="F74" s="40" t="s">
        <v>1023</v>
      </c>
      <c r="G74" s="13" t="s">
        <v>883</v>
      </c>
      <c r="H74" s="15">
        <v>0.2</v>
      </c>
      <c r="I74" s="14" t="s">
        <v>17</v>
      </c>
      <c r="J74" s="20">
        <v>0</v>
      </c>
      <c r="K74" s="20">
        <v>0</v>
      </c>
      <c r="L74" s="199" t="s">
        <v>2384</v>
      </c>
      <c r="M74" s="20">
        <v>0</v>
      </c>
      <c r="N74" s="20">
        <v>0</v>
      </c>
      <c r="O74" s="45" t="s">
        <v>2384</v>
      </c>
      <c r="P74" s="20">
        <v>0</v>
      </c>
      <c r="Q74" s="20">
        <v>0</v>
      </c>
      <c r="R74" s="46" t="s">
        <v>2384</v>
      </c>
      <c r="S74" s="18">
        <f t="shared" si="24"/>
        <v>0</v>
      </c>
      <c r="T74" s="18">
        <f t="shared" si="22"/>
        <v>0</v>
      </c>
      <c r="U74" s="19" t="e">
        <f t="shared" si="25"/>
        <v>#DIV/0!</v>
      </c>
      <c r="V74" s="19" t="e">
        <f t="shared" si="23"/>
        <v>#DIV/0!</v>
      </c>
      <c r="W74" s="18"/>
    </row>
    <row r="75" spans="1:23" s="6" customFormat="1" ht="17.100000000000001" customHeight="1" x14ac:dyDescent="0.3">
      <c r="A75" s="13">
        <v>72</v>
      </c>
      <c r="B75" s="13" t="s">
        <v>385</v>
      </c>
      <c r="C75" s="47" t="s">
        <v>996</v>
      </c>
      <c r="D75" s="13" t="s">
        <v>14</v>
      </c>
      <c r="E75" s="40" t="s">
        <v>1004</v>
      </c>
      <c r="F75" s="40" t="s">
        <v>1024</v>
      </c>
      <c r="G75" s="13" t="s">
        <v>884</v>
      </c>
      <c r="H75" s="15">
        <v>1</v>
      </c>
      <c r="I75" s="14" t="s">
        <v>17</v>
      </c>
      <c r="J75" s="14">
        <v>19</v>
      </c>
      <c r="K75" s="20">
        <v>20</v>
      </c>
      <c r="L75" s="49"/>
      <c r="M75" s="14"/>
      <c r="N75" s="20">
        <v>20</v>
      </c>
      <c r="O75" s="50"/>
      <c r="P75" s="14"/>
      <c r="Q75" s="20">
        <v>20</v>
      </c>
      <c r="R75" s="51"/>
      <c r="S75" s="18">
        <f t="shared" si="24"/>
        <v>19</v>
      </c>
      <c r="T75" s="18">
        <f t="shared" si="22"/>
        <v>60</v>
      </c>
      <c r="U75" s="19">
        <f t="shared" si="25"/>
        <v>0.31666666666666665</v>
      </c>
      <c r="V75" s="19">
        <f t="shared" si="23"/>
        <v>0.31666666666666665</v>
      </c>
      <c r="W75" s="18"/>
    </row>
    <row r="76" spans="1:23" s="6" customFormat="1" ht="17.100000000000001" customHeight="1" x14ac:dyDescent="0.3">
      <c r="A76" s="13">
        <v>73</v>
      </c>
      <c r="B76" s="13" t="s">
        <v>385</v>
      </c>
      <c r="C76" s="47" t="s">
        <v>996</v>
      </c>
      <c r="D76" s="13" t="s">
        <v>14</v>
      </c>
      <c r="E76" s="40" t="s">
        <v>1005</v>
      </c>
      <c r="F76" s="40" t="s">
        <v>1025</v>
      </c>
      <c r="G76" s="13" t="s">
        <v>884</v>
      </c>
      <c r="H76" s="15">
        <v>1</v>
      </c>
      <c r="I76" s="14" t="s">
        <v>17</v>
      </c>
      <c r="J76" s="160">
        <v>26</v>
      </c>
      <c r="K76" s="20">
        <v>16</v>
      </c>
      <c r="L76" s="49"/>
      <c r="M76" s="14"/>
      <c r="N76" s="20">
        <v>16</v>
      </c>
      <c r="O76" s="50"/>
      <c r="P76" s="14"/>
      <c r="Q76" s="20">
        <v>16</v>
      </c>
      <c r="R76" s="51"/>
      <c r="S76" s="18">
        <f t="shared" si="24"/>
        <v>26</v>
      </c>
      <c r="T76" s="18">
        <f t="shared" si="22"/>
        <v>48</v>
      </c>
      <c r="U76" s="19">
        <f t="shared" si="25"/>
        <v>0.54166666666666663</v>
      </c>
      <c r="V76" s="19">
        <f t="shared" si="23"/>
        <v>0.54166666666666663</v>
      </c>
      <c r="W76" s="18"/>
    </row>
    <row r="77" spans="1:23" s="6" customFormat="1" ht="17.100000000000001" customHeight="1" x14ac:dyDescent="0.3">
      <c r="A77" s="13">
        <v>74</v>
      </c>
      <c r="B77" s="13" t="s">
        <v>385</v>
      </c>
      <c r="C77" s="47" t="s">
        <v>996</v>
      </c>
      <c r="D77" s="13" t="s">
        <v>870</v>
      </c>
      <c r="E77" s="40" t="s">
        <v>1006</v>
      </c>
      <c r="F77" s="40" t="s">
        <v>1026</v>
      </c>
      <c r="G77" s="13" t="s">
        <v>918</v>
      </c>
      <c r="H77" s="15">
        <v>1</v>
      </c>
      <c r="I77" s="14" t="s">
        <v>17</v>
      </c>
      <c r="J77" s="20">
        <v>0</v>
      </c>
      <c r="K77" s="20">
        <v>0</v>
      </c>
      <c r="L77" s="199" t="s">
        <v>2384</v>
      </c>
      <c r="M77" s="20">
        <v>0</v>
      </c>
      <c r="N77" s="20">
        <v>0</v>
      </c>
      <c r="O77" s="45" t="s">
        <v>2384</v>
      </c>
      <c r="P77" s="20">
        <v>0</v>
      </c>
      <c r="Q77" s="20">
        <v>0</v>
      </c>
      <c r="R77" s="46" t="s">
        <v>2384</v>
      </c>
      <c r="S77" s="18">
        <f t="shared" si="24"/>
        <v>0</v>
      </c>
      <c r="T77" s="18">
        <f t="shared" si="22"/>
        <v>0</v>
      </c>
      <c r="U77" s="19" t="e">
        <f t="shared" si="25"/>
        <v>#DIV/0!</v>
      </c>
      <c r="V77" s="19" t="e">
        <f t="shared" si="23"/>
        <v>#DIV/0!</v>
      </c>
      <c r="W77" s="18"/>
    </row>
    <row r="78" spans="1:23" s="6" customFormat="1" ht="17.100000000000001" customHeight="1" x14ac:dyDescent="0.3">
      <c r="A78" s="13">
        <v>75</v>
      </c>
      <c r="B78" s="13" t="s">
        <v>385</v>
      </c>
      <c r="C78" s="47" t="s">
        <v>996</v>
      </c>
      <c r="D78" s="13" t="s">
        <v>14</v>
      </c>
      <c r="E78" s="40" t="s">
        <v>1007</v>
      </c>
      <c r="F78" s="40" t="s">
        <v>1027</v>
      </c>
      <c r="G78" s="13" t="s">
        <v>883</v>
      </c>
      <c r="H78" s="15">
        <v>1</v>
      </c>
      <c r="I78" s="14" t="s">
        <v>17</v>
      </c>
      <c r="J78" s="20">
        <v>0</v>
      </c>
      <c r="K78" s="20">
        <v>0</v>
      </c>
      <c r="L78" s="199" t="s">
        <v>2384</v>
      </c>
      <c r="M78" s="20">
        <v>0</v>
      </c>
      <c r="N78" s="20">
        <v>0</v>
      </c>
      <c r="O78" s="45" t="s">
        <v>2384</v>
      </c>
      <c r="P78" s="20">
        <v>0</v>
      </c>
      <c r="Q78" s="20">
        <v>0</v>
      </c>
      <c r="R78" s="46" t="s">
        <v>2384</v>
      </c>
      <c r="S78" s="18">
        <f t="shared" si="24"/>
        <v>0</v>
      </c>
      <c r="T78" s="18">
        <f t="shared" si="22"/>
        <v>0</v>
      </c>
      <c r="U78" s="19" t="e">
        <f t="shared" si="25"/>
        <v>#DIV/0!</v>
      </c>
      <c r="V78" s="19" t="e">
        <f t="shared" si="23"/>
        <v>#DIV/0!</v>
      </c>
      <c r="W78" s="18"/>
    </row>
    <row r="79" spans="1:23" s="6" customFormat="1" ht="17.100000000000001" customHeight="1" x14ac:dyDescent="0.3">
      <c r="A79" s="13">
        <v>76</v>
      </c>
      <c r="B79" s="13" t="s">
        <v>385</v>
      </c>
      <c r="C79" s="47" t="s">
        <v>996</v>
      </c>
      <c r="D79" s="13" t="s">
        <v>14</v>
      </c>
      <c r="E79" s="40" t="s">
        <v>1008</v>
      </c>
      <c r="F79" s="40" t="s">
        <v>1028</v>
      </c>
      <c r="G79" s="13" t="s">
        <v>884</v>
      </c>
      <c r="H79" s="15">
        <v>1</v>
      </c>
      <c r="I79" s="14" t="s">
        <v>17</v>
      </c>
      <c r="J79" s="14">
        <v>0</v>
      </c>
      <c r="K79" s="14">
        <v>0</v>
      </c>
      <c r="L79" s="20"/>
      <c r="M79" s="14"/>
      <c r="N79" s="14"/>
      <c r="O79" s="50"/>
      <c r="P79" s="14"/>
      <c r="Q79" s="14"/>
      <c r="R79" s="51"/>
      <c r="S79" s="18">
        <f t="shared" si="24"/>
        <v>0</v>
      </c>
      <c r="T79" s="18">
        <f t="shared" si="22"/>
        <v>0</v>
      </c>
      <c r="U79" s="19" t="e">
        <f t="shared" si="25"/>
        <v>#DIV/0!</v>
      </c>
      <c r="V79" s="19" t="e">
        <f t="shared" si="23"/>
        <v>#DIV/0!</v>
      </c>
      <c r="W79" s="18"/>
    </row>
    <row r="80" spans="1:23" s="6" customFormat="1" ht="17.100000000000001" customHeight="1" x14ac:dyDescent="0.3">
      <c r="A80" s="13">
        <v>77</v>
      </c>
      <c r="B80" s="13" t="s">
        <v>385</v>
      </c>
      <c r="C80" s="47" t="s">
        <v>996</v>
      </c>
      <c r="D80" s="13" t="s">
        <v>14</v>
      </c>
      <c r="E80" s="40" t="s">
        <v>1009</v>
      </c>
      <c r="F80" s="40" t="s">
        <v>1029</v>
      </c>
      <c r="G80" s="13" t="s">
        <v>884</v>
      </c>
      <c r="H80" s="15">
        <v>1</v>
      </c>
      <c r="I80" s="14" t="s">
        <v>17</v>
      </c>
      <c r="J80" s="14">
        <v>0</v>
      </c>
      <c r="K80" s="14">
        <v>0</v>
      </c>
      <c r="L80" s="20"/>
      <c r="M80" s="14"/>
      <c r="N80" s="14"/>
      <c r="O80" s="50"/>
      <c r="P80" s="14"/>
      <c r="Q80" s="14"/>
      <c r="R80" s="51"/>
      <c r="S80" s="18">
        <f t="shared" si="24"/>
        <v>0</v>
      </c>
      <c r="T80" s="18">
        <f t="shared" si="22"/>
        <v>0</v>
      </c>
      <c r="U80" s="19" t="e">
        <f t="shared" si="25"/>
        <v>#DIV/0!</v>
      </c>
      <c r="V80" s="19" t="e">
        <f t="shared" si="23"/>
        <v>#DIV/0!</v>
      </c>
      <c r="W80" s="18"/>
    </row>
    <row r="81" spans="1:23" s="6" customFormat="1" ht="17.100000000000001" customHeight="1" x14ac:dyDescent="0.3">
      <c r="A81" s="13">
        <v>78</v>
      </c>
      <c r="B81" s="13" t="s">
        <v>385</v>
      </c>
      <c r="C81" s="47" t="s">
        <v>996</v>
      </c>
      <c r="D81" s="13" t="s">
        <v>870</v>
      </c>
      <c r="E81" s="40" t="s">
        <v>1010</v>
      </c>
      <c r="F81" s="40" t="s">
        <v>1030</v>
      </c>
      <c r="G81" s="13" t="s">
        <v>885</v>
      </c>
      <c r="H81" s="15">
        <v>1</v>
      </c>
      <c r="I81" s="14" t="s">
        <v>17</v>
      </c>
      <c r="J81" s="14">
        <v>65</v>
      </c>
      <c r="K81" s="14">
        <v>65</v>
      </c>
      <c r="L81" s="49"/>
      <c r="M81" s="14"/>
      <c r="N81" s="14"/>
      <c r="O81" s="50"/>
      <c r="P81" s="14"/>
      <c r="Q81" s="14"/>
      <c r="R81" s="51"/>
      <c r="S81" s="18">
        <f t="shared" si="24"/>
        <v>65</v>
      </c>
      <c r="T81" s="18">
        <f t="shared" si="22"/>
        <v>65</v>
      </c>
      <c r="U81" s="19">
        <f t="shared" si="25"/>
        <v>1</v>
      </c>
      <c r="V81" s="19">
        <f t="shared" si="23"/>
        <v>1</v>
      </c>
      <c r="W81" s="18"/>
    </row>
    <row r="82" spans="1:23" s="6" customFormat="1" ht="17.100000000000001" customHeight="1" x14ac:dyDescent="0.3">
      <c r="A82" s="13">
        <v>79</v>
      </c>
      <c r="B82" s="13" t="s">
        <v>385</v>
      </c>
      <c r="C82" s="47" t="s">
        <v>996</v>
      </c>
      <c r="D82" s="13" t="s">
        <v>14</v>
      </c>
      <c r="E82" s="40" t="s">
        <v>1011</v>
      </c>
      <c r="F82" s="40" t="s">
        <v>1031</v>
      </c>
      <c r="G82" s="13" t="s">
        <v>884</v>
      </c>
      <c r="H82" s="15">
        <v>0.9</v>
      </c>
      <c r="I82" s="14" t="s">
        <v>17</v>
      </c>
      <c r="J82" s="160">
        <v>765</v>
      </c>
      <c r="K82" s="160">
        <v>788</v>
      </c>
      <c r="L82" s="49"/>
      <c r="M82" s="14"/>
      <c r="N82" s="14"/>
      <c r="O82" s="50"/>
      <c r="P82" s="14"/>
      <c r="Q82" s="14"/>
      <c r="R82" s="51"/>
      <c r="S82" s="18">
        <f t="shared" si="24"/>
        <v>765</v>
      </c>
      <c r="T82" s="18">
        <f t="shared" si="22"/>
        <v>788</v>
      </c>
      <c r="U82" s="19">
        <f t="shared" si="25"/>
        <v>0.9708121827411168</v>
      </c>
      <c r="V82" s="19">
        <f t="shared" si="23"/>
        <v>1.0786802030456852</v>
      </c>
      <c r="W82" s="18"/>
    </row>
    <row r="83" spans="1:23" s="6" customFormat="1" ht="17.100000000000001" customHeight="1" x14ac:dyDescent="0.3">
      <c r="A83" s="13">
        <v>80</v>
      </c>
      <c r="B83" s="13" t="s">
        <v>385</v>
      </c>
      <c r="C83" s="47" t="s">
        <v>996</v>
      </c>
      <c r="D83" s="13" t="s">
        <v>14</v>
      </c>
      <c r="E83" s="40" t="s">
        <v>1012</v>
      </c>
      <c r="F83" s="40" t="s">
        <v>1032</v>
      </c>
      <c r="G83" s="13" t="s">
        <v>918</v>
      </c>
      <c r="H83" s="15">
        <v>1</v>
      </c>
      <c r="I83" s="14" t="s">
        <v>17</v>
      </c>
      <c r="J83" s="20">
        <v>0</v>
      </c>
      <c r="K83" s="20">
        <v>0</v>
      </c>
      <c r="L83" s="199" t="s">
        <v>2384</v>
      </c>
      <c r="M83" s="20">
        <v>0</v>
      </c>
      <c r="N83" s="20">
        <v>0</v>
      </c>
      <c r="O83" s="45" t="s">
        <v>2384</v>
      </c>
      <c r="P83" s="20">
        <v>0</v>
      </c>
      <c r="Q83" s="20">
        <v>0</v>
      </c>
      <c r="R83" s="46" t="s">
        <v>2384</v>
      </c>
      <c r="S83" s="18">
        <f t="shared" si="24"/>
        <v>0</v>
      </c>
      <c r="T83" s="18">
        <f t="shared" si="22"/>
        <v>0</v>
      </c>
      <c r="U83" s="19" t="e">
        <f t="shared" si="25"/>
        <v>#DIV/0!</v>
      </c>
      <c r="V83" s="19" t="e">
        <f t="shared" si="23"/>
        <v>#DIV/0!</v>
      </c>
      <c r="W83" s="18"/>
    </row>
    <row r="84" spans="1:23" s="6" customFormat="1" ht="17.100000000000001" customHeight="1" x14ac:dyDescent="0.3">
      <c r="A84" s="13">
        <v>81</v>
      </c>
      <c r="B84" s="13" t="s">
        <v>385</v>
      </c>
      <c r="C84" s="47" t="s">
        <v>996</v>
      </c>
      <c r="D84" s="13" t="s">
        <v>870</v>
      </c>
      <c r="E84" s="40" t="s">
        <v>1013</v>
      </c>
      <c r="F84" s="40" t="s">
        <v>2354</v>
      </c>
      <c r="G84" s="13" t="s">
        <v>885</v>
      </c>
      <c r="H84" s="15">
        <v>-0.15</v>
      </c>
      <c r="I84" s="14" t="s">
        <v>646</v>
      </c>
      <c r="J84" s="20">
        <v>0</v>
      </c>
      <c r="K84" s="20">
        <v>0</v>
      </c>
      <c r="L84" s="199" t="s">
        <v>2384</v>
      </c>
      <c r="M84" s="20">
        <v>0</v>
      </c>
      <c r="N84" s="20">
        <v>0</v>
      </c>
      <c r="O84" s="45" t="s">
        <v>2384</v>
      </c>
      <c r="P84" s="14"/>
      <c r="Q84" s="14"/>
      <c r="R84" s="51"/>
      <c r="S84" s="18">
        <f t="shared" si="24"/>
        <v>0</v>
      </c>
      <c r="T84" s="18">
        <f t="shared" si="22"/>
        <v>0</v>
      </c>
      <c r="U84" s="19" t="e">
        <f>(S84/T84)-1</f>
        <v>#DIV/0!</v>
      </c>
      <c r="V84" s="19" t="e">
        <f t="shared" si="23"/>
        <v>#DIV/0!</v>
      </c>
      <c r="W84" s="18"/>
    </row>
    <row r="85" spans="1:23" s="6" customFormat="1" ht="17.100000000000001" customHeight="1" x14ac:dyDescent="0.3">
      <c r="A85" s="13">
        <v>82</v>
      </c>
      <c r="B85" s="13" t="s">
        <v>385</v>
      </c>
      <c r="C85" s="47" t="s">
        <v>996</v>
      </c>
      <c r="D85" s="13" t="s">
        <v>14</v>
      </c>
      <c r="E85" s="40" t="s">
        <v>1014</v>
      </c>
      <c r="F85" s="40" t="s">
        <v>1033</v>
      </c>
      <c r="G85" s="13" t="s">
        <v>884</v>
      </c>
      <c r="H85" s="15">
        <v>1</v>
      </c>
      <c r="I85" s="14" t="s">
        <v>17</v>
      </c>
      <c r="J85" s="14">
        <v>1279</v>
      </c>
      <c r="K85" s="14">
        <v>1279</v>
      </c>
      <c r="L85" s="49"/>
      <c r="M85" s="14"/>
      <c r="N85" s="14"/>
      <c r="O85" s="50"/>
      <c r="P85" s="14"/>
      <c r="Q85" s="14"/>
      <c r="R85" s="51"/>
      <c r="S85" s="18">
        <f t="shared" si="24"/>
        <v>1279</v>
      </c>
      <c r="T85" s="18">
        <f t="shared" si="22"/>
        <v>1279</v>
      </c>
      <c r="U85" s="19">
        <f t="shared" si="25"/>
        <v>1</v>
      </c>
      <c r="V85" s="19">
        <f t="shared" si="23"/>
        <v>1</v>
      </c>
      <c r="W85" s="18"/>
    </row>
    <row r="86" spans="1:23" s="6" customFormat="1" ht="17.100000000000001" customHeight="1" x14ac:dyDescent="0.3">
      <c r="A86" s="13">
        <v>83</v>
      </c>
      <c r="B86" s="13" t="s">
        <v>385</v>
      </c>
      <c r="C86" s="47" t="s">
        <v>996</v>
      </c>
      <c r="D86" s="13" t="s">
        <v>14</v>
      </c>
      <c r="E86" s="40" t="s">
        <v>1015</v>
      </c>
      <c r="F86" s="40" t="s">
        <v>1034</v>
      </c>
      <c r="G86" s="13" t="s">
        <v>1036</v>
      </c>
      <c r="H86" s="15">
        <v>1</v>
      </c>
      <c r="I86" s="14" t="s">
        <v>17</v>
      </c>
      <c r="J86" s="20">
        <v>0</v>
      </c>
      <c r="K86" s="20">
        <v>0</v>
      </c>
      <c r="L86" s="199" t="s">
        <v>2384</v>
      </c>
      <c r="M86" s="14"/>
      <c r="N86" s="14"/>
      <c r="O86" s="50"/>
      <c r="P86" s="20">
        <v>0</v>
      </c>
      <c r="Q86" s="20">
        <v>0</v>
      </c>
      <c r="R86" s="46" t="s">
        <v>2384</v>
      </c>
      <c r="S86" s="18">
        <f t="shared" si="24"/>
        <v>0</v>
      </c>
      <c r="T86" s="18">
        <f t="shared" si="22"/>
        <v>0</v>
      </c>
      <c r="U86" s="19" t="e">
        <f t="shared" si="25"/>
        <v>#DIV/0!</v>
      </c>
      <c r="V86" s="19" t="e">
        <f t="shared" si="23"/>
        <v>#DIV/0!</v>
      </c>
      <c r="W86" s="18"/>
    </row>
    <row r="87" spans="1:23" s="6" customFormat="1" ht="17.100000000000001" customHeight="1" x14ac:dyDescent="0.3">
      <c r="A87" s="13">
        <v>84</v>
      </c>
      <c r="B87" s="13" t="s">
        <v>385</v>
      </c>
      <c r="C87" s="47" t="s">
        <v>996</v>
      </c>
      <c r="D87" s="13" t="s">
        <v>14</v>
      </c>
      <c r="E87" s="40" t="s">
        <v>1016</v>
      </c>
      <c r="F87" s="40" t="s">
        <v>1035</v>
      </c>
      <c r="G87" s="13" t="s">
        <v>884</v>
      </c>
      <c r="H87" s="15">
        <v>1</v>
      </c>
      <c r="I87" s="14" t="s">
        <v>17</v>
      </c>
      <c r="J87" s="20">
        <v>0</v>
      </c>
      <c r="K87" s="20">
        <v>0</v>
      </c>
      <c r="L87" s="199" t="s">
        <v>2384</v>
      </c>
      <c r="M87" s="20">
        <v>0</v>
      </c>
      <c r="N87" s="20">
        <v>0</v>
      </c>
      <c r="O87" s="45" t="s">
        <v>2384</v>
      </c>
      <c r="P87" s="20">
        <v>0</v>
      </c>
      <c r="Q87" s="20">
        <v>0</v>
      </c>
      <c r="R87" s="46" t="s">
        <v>2384</v>
      </c>
      <c r="S87" s="18">
        <f t="shared" si="24"/>
        <v>0</v>
      </c>
      <c r="T87" s="18">
        <f t="shared" si="22"/>
        <v>0</v>
      </c>
      <c r="U87" s="19" t="e">
        <f t="shared" si="25"/>
        <v>#DIV/0!</v>
      </c>
      <c r="V87" s="19" t="e">
        <f t="shared" si="23"/>
        <v>#DIV/0!</v>
      </c>
      <c r="W87" s="18"/>
    </row>
    <row r="88" spans="1:23" s="6" customFormat="1" ht="17.100000000000001" customHeight="1" x14ac:dyDescent="0.3">
      <c r="A88" s="13">
        <v>85</v>
      </c>
      <c r="B88" s="13" t="s">
        <v>9</v>
      </c>
      <c r="C88" s="47" t="s">
        <v>1038</v>
      </c>
      <c r="D88" s="13" t="s">
        <v>903</v>
      </c>
      <c r="E88" s="40" t="s">
        <v>1039</v>
      </c>
      <c r="F88" s="40" t="s">
        <v>1057</v>
      </c>
      <c r="G88" s="13" t="s">
        <v>918</v>
      </c>
      <c r="H88" s="15">
        <v>1</v>
      </c>
      <c r="I88" s="14" t="s">
        <v>17</v>
      </c>
      <c r="J88" s="20">
        <v>0</v>
      </c>
      <c r="K88" s="20">
        <v>0</v>
      </c>
      <c r="L88" s="199" t="s">
        <v>2384</v>
      </c>
      <c r="M88" s="20">
        <v>0</v>
      </c>
      <c r="N88" s="20">
        <v>0</v>
      </c>
      <c r="O88" s="45" t="s">
        <v>2384</v>
      </c>
      <c r="P88" s="20">
        <v>0</v>
      </c>
      <c r="Q88" s="20">
        <v>0</v>
      </c>
      <c r="R88" s="46" t="s">
        <v>2384</v>
      </c>
      <c r="S88" s="18">
        <f t="shared" ref="S88:S105" si="26">+J88+M88+P88</f>
        <v>0</v>
      </c>
      <c r="T88" s="18">
        <f t="shared" ref="T88:T105" si="27">+K88+N88+Q88</f>
        <v>0</v>
      </c>
      <c r="U88" s="19" t="e">
        <f t="shared" ref="U88:U105" si="28">+S88/T88</f>
        <v>#DIV/0!</v>
      </c>
      <c r="V88" s="19" t="e">
        <f t="shared" ref="V88:V105" si="29">+U88/H88</f>
        <v>#DIV/0!</v>
      </c>
      <c r="W88" s="18"/>
    </row>
    <row r="89" spans="1:23" s="6" customFormat="1" ht="17.100000000000001" customHeight="1" x14ac:dyDescent="0.3">
      <c r="A89" s="13">
        <v>86</v>
      </c>
      <c r="B89" s="13" t="s">
        <v>9</v>
      </c>
      <c r="C89" s="47" t="s">
        <v>1038</v>
      </c>
      <c r="D89" s="13" t="s">
        <v>869</v>
      </c>
      <c r="E89" s="40" t="s">
        <v>1040</v>
      </c>
      <c r="F89" s="40" t="s">
        <v>1058</v>
      </c>
      <c r="G89" s="13" t="s">
        <v>884</v>
      </c>
      <c r="H89" s="15">
        <v>1</v>
      </c>
      <c r="I89" s="14" t="s">
        <v>17</v>
      </c>
      <c r="J89" s="14">
        <v>0</v>
      </c>
      <c r="K89" s="14">
        <v>0</v>
      </c>
      <c r="L89" s="20"/>
      <c r="M89" s="14"/>
      <c r="N89" s="14"/>
      <c r="O89" s="50"/>
      <c r="P89" s="14"/>
      <c r="Q89" s="14"/>
      <c r="R89" s="51"/>
      <c r="S89" s="18">
        <f t="shared" si="26"/>
        <v>0</v>
      </c>
      <c r="T89" s="18">
        <f t="shared" si="27"/>
        <v>0</v>
      </c>
      <c r="U89" s="19" t="e">
        <f t="shared" si="28"/>
        <v>#DIV/0!</v>
      </c>
      <c r="V89" s="19" t="e">
        <f t="shared" si="29"/>
        <v>#DIV/0!</v>
      </c>
      <c r="W89" s="18"/>
    </row>
    <row r="90" spans="1:23" s="6" customFormat="1" ht="17.100000000000001" customHeight="1" x14ac:dyDescent="0.3">
      <c r="A90" s="13">
        <v>87</v>
      </c>
      <c r="B90" s="13" t="s">
        <v>9</v>
      </c>
      <c r="C90" s="47" t="s">
        <v>1038</v>
      </c>
      <c r="D90" s="13" t="s">
        <v>870</v>
      </c>
      <c r="E90" s="40" t="s">
        <v>1041</v>
      </c>
      <c r="F90" s="40" t="s">
        <v>1059</v>
      </c>
      <c r="G90" s="13" t="s">
        <v>883</v>
      </c>
      <c r="H90" s="15">
        <v>0.3</v>
      </c>
      <c r="I90" s="14" t="s">
        <v>646</v>
      </c>
      <c r="J90" s="20">
        <v>0</v>
      </c>
      <c r="K90" s="20">
        <v>0</v>
      </c>
      <c r="L90" s="199" t="s">
        <v>2384</v>
      </c>
      <c r="M90" s="20">
        <v>0</v>
      </c>
      <c r="N90" s="20">
        <v>0</v>
      </c>
      <c r="O90" s="45" t="s">
        <v>2384</v>
      </c>
      <c r="P90" s="20">
        <v>0</v>
      </c>
      <c r="Q90" s="20">
        <v>0</v>
      </c>
      <c r="R90" s="46" t="s">
        <v>2384</v>
      </c>
      <c r="S90" s="18">
        <f t="shared" si="26"/>
        <v>0</v>
      </c>
      <c r="T90" s="18">
        <f t="shared" si="27"/>
        <v>0</v>
      </c>
      <c r="U90" s="19" t="e">
        <f>(S90/T90)-1</f>
        <v>#DIV/0!</v>
      </c>
      <c r="V90" s="19" t="e">
        <f t="shared" si="29"/>
        <v>#DIV/0!</v>
      </c>
      <c r="W90" s="18"/>
    </row>
    <row r="91" spans="1:23" s="6" customFormat="1" ht="17.100000000000001" customHeight="1" x14ac:dyDescent="0.3">
      <c r="A91" s="13">
        <v>88</v>
      </c>
      <c r="B91" s="13" t="s">
        <v>9</v>
      </c>
      <c r="C91" s="47" t="s">
        <v>1038</v>
      </c>
      <c r="D91" s="13" t="s">
        <v>14</v>
      </c>
      <c r="E91" s="40" t="s">
        <v>1042</v>
      </c>
      <c r="F91" s="40" t="s">
        <v>1060</v>
      </c>
      <c r="G91" s="13" t="s">
        <v>883</v>
      </c>
      <c r="H91" s="15">
        <v>1</v>
      </c>
      <c r="I91" s="14" t="s">
        <v>17</v>
      </c>
      <c r="J91" s="20">
        <v>0</v>
      </c>
      <c r="K91" s="20">
        <v>0</v>
      </c>
      <c r="L91" s="199" t="s">
        <v>2384</v>
      </c>
      <c r="M91" s="20">
        <v>0</v>
      </c>
      <c r="N91" s="20">
        <v>0</v>
      </c>
      <c r="O91" s="45" t="s">
        <v>2384</v>
      </c>
      <c r="P91" s="20">
        <v>0</v>
      </c>
      <c r="Q91" s="20">
        <v>0</v>
      </c>
      <c r="R91" s="46" t="s">
        <v>2384</v>
      </c>
      <c r="S91" s="18">
        <f t="shared" si="26"/>
        <v>0</v>
      </c>
      <c r="T91" s="18">
        <f t="shared" si="27"/>
        <v>0</v>
      </c>
      <c r="U91" s="19" t="e">
        <f t="shared" si="28"/>
        <v>#DIV/0!</v>
      </c>
      <c r="V91" s="19" t="e">
        <f t="shared" si="29"/>
        <v>#DIV/0!</v>
      </c>
      <c r="W91" s="18"/>
    </row>
    <row r="92" spans="1:23" s="6" customFormat="1" ht="17.100000000000001" customHeight="1" x14ac:dyDescent="0.3">
      <c r="A92" s="13">
        <v>89</v>
      </c>
      <c r="B92" s="13" t="s">
        <v>9</v>
      </c>
      <c r="C92" s="47" t="s">
        <v>1038</v>
      </c>
      <c r="D92" s="13" t="s">
        <v>14</v>
      </c>
      <c r="E92" s="40" t="s">
        <v>1043</v>
      </c>
      <c r="F92" s="40" t="s">
        <v>1061</v>
      </c>
      <c r="G92" s="13" t="s">
        <v>885</v>
      </c>
      <c r="H92" s="15">
        <v>1</v>
      </c>
      <c r="I92" s="14" t="s">
        <v>17</v>
      </c>
      <c r="J92" s="14">
        <v>0</v>
      </c>
      <c r="K92" s="14">
        <v>0</v>
      </c>
      <c r="L92" s="20"/>
      <c r="M92" s="14"/>
      <c r="N92" s="14"/>
      <c r="O92" s="50"/>
      <c r="P92" s="14"/>
      <c r="Q92" s="20">
        <v>1</v>
      </c>
      <c r="R92" s="51"/>
      <c r="S92" s="18">
        <f t="shared" si="26"/>
        <v>0</v>
      </c>
      <c r="T92" s="18">
        <f t="shared" si="27"/>
        <v>1</v>
      </c>
      <c r="U92" s="19">
        <f t="shared" si="28"/>
        <v>0</v>
      </c>
      <c r="V92" s="19">
        <f t="shared" si="29"/>
        <v>0</v>
      </c>
      <c r="W92" s="18"/>
    </row>
    <row r="93" spans="1:23" s="6" customFormat="1" ht="17.100000000000001" customHeight="1" x14ac:dyDescent="0.3">
      <c r="A93" s="13">
        <v>90</v>
      </c>
      <c r="B93" s="13" t="s">
        <v>9</v>
      </c>
      <c r="C93" s="47" t="s">
        <v>1038</v>
      </c>
      <c r="D93" s="13" t="s">
        <v>870</v>
      </c>
      <c r="E93" s="40" t="s">
        <v>1044</v>
      </c>
      <c r="F93" s="40" t="s">
        <v>1062</v>
      </c>
      <c r="G93" s="13" t="s">
        <v>884</v>
      </c>
      <c r="H93" s="15">
        <v>1</v>
      </c>
      <c r="I93" s="14" t="s">
        <v>17</v>
      </c>
      <c r="J93" s="20">
        <v>0</v>
      </c>
      <c r="K93" s="20">
        <v>0</v>
      </c>
      <c r="L93" s="199" t="s">
        <v>2384</v>
      </c>
      <c r="M93" s="20">
        <v>0</v>
      </c>
      <c r="N93" s="20">
        <v>0</v>
      </c>
      <c r="O93" s="45" t="s">
        <v>2384</v>
      </c>
      <c r="P93" s="20">
        <v>0</v>
      </c>
      <c r="Q93" s="20">
        <v>0</v>
      </c>
      <c r="R93" s="46" t="s">
        <v>2384</v>
      </c>
      <c r="S93" s="18">
        <f t="shared" si="26"/>
        <v>0</v>
      </c>
      <c r="T93" s="18">
        <f t="shared" si="27"/>
        <v>0</v>
      </c>
      <c r="U93" s="19" t="e">
        <f t="shared" si="28"/>
        <v>#DIV/0!</v>
      </c>
      <c r="V93" s="19" t="e">
        <f t="shared" si="29"/>
        <v>#DIV/0!</v>
      </c>
      <c r="W93" s="18"/>
    </row>
    <row r="94" spans="1:23" s="6" customFormat="1" ht="17.100000000000001" customHeight="1" x14ac:dyDescent="0.3">
      <c r="A94" s="13">
        <v>91</v>
      </c>
      <c r="B94" s="13" t="s">
        <v>9</v>
      </c>
      <c r="C94" s="47" t="s">
        <v>1038</v>
      </c>
      <c r="D94" s="13" t="s">
        <v>14</v>
      </c>
      <c r="E94" s="40" t="s">
        <v>1045</v>
      </c>
      <c r="F94" s="40" t="s">
        <v>1063</v>
      </c>
      <c r="G94" s="13" t="s">
        <v>884</v>
      </c>
      <c r="H94" s="15">
        <v>1</v>
      </c>
      <c r="I94" s="14" t="s">
        <v>17</v>
      </c>
      <c r="J94" s="20">
        <v>0</v>
      </c>
      <c r="K94" s="20">
        <v>0</v>
      </c>
      <c r="L94" s="199" t="s">
        <v>2384</v>
      </c>
      <c r="M94" s="20">
        <v>0</v>
      </c>
      <c r="N94" s="20">
        <v>0</v>
      </c>
      <c r="O94" s="45" t="s">
        <v>2384</v>
      </c>
      <c r="P94" s="20">
        <v>0</v>
      </c>
      <c r="Q94" s="20">
        <v>0</v>
      </c>
      <c r="R94" s="46" t="s">
        <v>2384</v>
      </c>
      <c r="S94" s="18">
        <f t="shared" si="26"/>
        <v>0</v>
      </c>
      <c r="T94" s="18">
        <f t="shared" si="27"/>
        <v>0</v>
      </c>
      <c r="U94" s="19" t="e">
        <f t="shared" si="28"/>
        <v>#DIV/0!</v>
      </c>
      <c r="V94" s="19" t="e">
        <f t="shared" si="29"/>
        <v>#DIV/0!</v>
      </c>
      <c r="W94" s="18"/>
    </row>
    <row r="95" spans="1:23" s="6" customFormat="1" ht="17.100000000000001" customHeight="1" x14ac:dyDescent="0.3">
      <c r="A95" s="13">
        <v>92</v>
      </c>
      <c r="B95" s="13" t="s">
        <v>9</v>
      </c>
      <c r="C95" s="47" t="s">
        <v>1038</v>
      </c>
      <c r="D95" s="13" t="s">
        <v>14</v>
      </c>
      <c r="E95" s="40" t="s">
        <v>1046</v>
      </c>
      <c r="F95" s="40" t="s">
        <v>1064</v>
      </c>
      <c r="G95" s="13" t="s">
        <v>883</v>
      </c>
      <c r="H95" s="15">
        <v>1</v>
      </c>
      <c r="I95" s="14" t="s">
        <v>17</v>
      </c>
      <c r="J95" s="20">
        <v>0</v>
      </c>
      <c r="K95" s="20">
        <v>0</v>
      </c>
      <c r="L95" s="199" t="s">
        <v>2384</v>
      </c>
      <c r="M95" s="20">
        <v>0</v>
      </c>
      <c r="N95" s="20">
        <v>0</v>
      </c>
      <c r="O95" s="45" t="s">
        <v>2384</v>
      </c>
      <c r="P95" s="20">
        <v>0</v>
      </c>
      <c r="Q95" s="20">
        <v>0</v>
      </c>
      <c r="R95" s="46" t="s">
        <v>2384</v>
      </c>
      <c r="S95" s="18">
        <f t="shared" si="26"/>
        <v>0</v>
      </c>
      <c r="T95" s="18">
        <f t="shared" si="27"/>
        <v>0</v>
      </c>
      <c r="U95" s="19" t="e">
        <f t="shared" si="28"/>
        <v>#DIV/0!</v>
      </c>
      <c r="V95" s="19" t="e">
        <f t="shared" si="29"/>
        <v>#DIV/0!</v>
      </c>
      <c r="W95" s="18"/>
    </row>
    <row r="96" spans="1:23" s="6" customFormat="1" ht="17.100000000000001" customHeight="1" x14ac:dyDescent="0.3">
      <c r="A96" s="13">
        <v>93</v>
      </c>
      <c r="B96" s="13" t="s">
        <v>9</v>
      </c>
      <c r="C96" s="47" t="s">
        <v>1038</v>
      </c>
      <c r="D96" s="13" t="s">
        <v>14</v>
      </c>
      <c r="E96" s="40" t="s">
        <v>1047</v>
      </c>
      <c r="F96" s="40" t="s">
        <v>1065</v>
      </c>
      <c r="G96" s="13" t="s">
        <v>1036</v>
      </c>
      <c r="H96" s="15">
        <v>1</v>
      </c>
      <c r="I96" s="14" t="s">
        <v>17</v>
      </c>
      <c r="J96" s="20">
        <v>0</v>
      </c>
      <c r="K96" s="20">
        <v>0</v>
      </c>
      <c r="L96" s="199" t="s">
        <v>2384</v>
      </c>
      <c r="M96" s="14"/>
      <c r="N96" s="14"/>
      <c r="O96" s="50"/>
      <c r="P96" s="20">
        <v>0</v>
      </c>
      <c r="Q96" s="20">
        <v>0</v>
      </c>
      <c r="R96" s="46" t="s">
        <v>2384</v>
      </c>
      <c r="S96" s="18">
        <f t="shared" si="26"/>
        <v>0</v>
      </c>
      <c r="T96" s="18">
        <f t="shared" si="27"/>
        <v>0</v>
      </c>
      <c r="U96" s="19" t="e">
        <f t="shared" si="28"/>
        <v>#DIV/0!</v>
      </c>
      <c r="V96" s="19" t="e">
        <f t="shared" si="29"/>
        <v>#DIV/0!</v>
      </c>
      <c r="W96" s="18"/>
    </row>
    <row r="97" spans="1:23" s="6" customFormat="1" ht="17.100000000000001" customHeight="1" x14ac:dyDescent="0.3">
      <c r="A97" s="13">
        <v>94</v>
      </c>
      <c r="B97" s="13" t="s">
        <v>9</v>
      </c>
      <c r="C97" s="47" t="s">
        <v>1038</v>
      </c>
      <c r="D97" s="13" t="s">
        <v>870</v>
      </c>
      <c r="E97" s="40" t="s">
        <v>1048</v>
      </c>
      <c r="F97" s="40" t="s">
        <v>1066</v>
      </c>
      <c r="G97" s="13" t="s">
        <v>883</v>
      </c>
      <c r="H97" s="15">
        <v>1</v>
      </c>
      <c r="I97" s="14" t="s">
        <v>17</v>
      </c>
      <c r="J97" s="20">
        <v>0</v>
      </c>
      <c r="K97" s="20">
        <v>0</v>
      </c>
      <c r="L97" s="199" t="s">
        <v>2384</v>
      </c>
      <c r="M97" s="20">
        <v>0</v>
      </c>
      <c r="N97" s="20">
        <v>0</v>
      </c>
      <c r="O97" s="45" t="s">
        <v>2384</v>
      </c>
      <c r="P97" s="20">
        <v>0</v>
      </c>
      <c r="Q97" s="20">
        <v>0</v>
      </c>
      <c r="R97" s="46" t="s">
        <v>2384</v>
      </c>
      <c r="S97" s="18">
        <f t="shared" si="26"/>
        <v>0</v>
      </c>
      <c r="T97" s="18">
        <f t="shared" si="27"/>
        <v>0</v>
      </c>
      <c r="U97" s="19" t="e">
        <f t="shared" si="28"/>
        <v>#DIV/0!</v>
      </c>
      <c r="V97" s="19" t="e">
        <f t="shared" si="29"/>
        <v>#DIV/0!</v>
      </c>
      <c r="W97" s="18"/>
    </row>
    <row r="98" spans="1:23" s="6" customFormat="1" ht="17.100000000000001" customHeight="1" x14ac:dyDescent="0.3">
      <c r="A98" s="13">
        <v>95</v>
      </c>
      <c r="B98" s="13" t="s">
        <v>9</v>
      </c>
      <c r="C98" s="47" t="s">
        <v>1038</v>
      </c>
      <c r="D98" s="13" t="s">
        <v>14</v>
      </c>
      <c r="E98" s="40" t="s">
        <v>1049</v>
      </c>
      <c r="F98" s="40" t="s">
        <v>1067</v>
      </c>
      <c r="G98" s="13" t="s">
        <v>884</v>
      </c>
      <c r="H98" s="15">
        <v>1</v>
      </c>
      <c r="I98" s="14" t="s">
        <v>17</v>
      </c>
      <c r="J98" s="14">
        <v>0</v>
      </c>
      <c r="K98" s="14">
        <v>0</v>
      </c>
      <c r="L98" s="20"/>
      <c r="M98" s="14"/>
      <c r="N98" s="14"/>
      <c r="O98" s="50"/>
      <c r="P98" s="14"/>
      <c r="Q98" s="14"/>
      <c r="R98" s="51"/>
      <c r="S98" s="18">
        <f t="shared" si="26"/>
        <v>0</v>
      </c>
      <c r="T98" s="18">
        <f t="shared" si="27"/>
        <v>0</v>
      </c>
      <c r="U98" s="19" t="e">
        <f t="shared" si="28"/>
        <v>#DIV/0!</v>
      </c>
      <c r="V98" s="19" t="e">
        <f t="shared" si="29"/>
        <v>#DIV/0!</v>
      </c>
      <c r="W98" s="18"/>
    </row>
    <row r="99" spans="1:23" s="6" customFormat="1" ht="17.100000000000001" customHeight="1" x14ac:dyDescent="0.3">
      <c r="A99" s="13">
        <v>96</v>
      </c>
      <c r="B99" s="13" t="s">
        <v>9</v>
      </c>
      <c r="C99" s="47" t="s">
        <v>1038</v>
      </c>
      <c r="D99" s="13" t="s">
        <v>14</v>
      </c>
      <c r="E99" s="40" t="s">
        <v>1050</v>
      </c>
      <c r="F99" s="40" t="s">
        <v>1068</v>
      </c>
      <c r="G99" s="13" t="s">
        <v>884</v>
      </c>
      <c r="H99" s="15">
        <v>1</v>
      </c>
      <c r="I99" s="14" t="s">
        <v>17</v>
      </c>
      <c r="J99" s="14">
        <v>0</v>
      </c>
      <c r="K99" s="14">
        <v>0</v>
      </c>
      <c r="L99" s="20"/>
      <c r="M99" s="14"/>
      <c r="N99" s="14"/>
      <c r="O99" s="50"/>
      <c r="P99" s="14"/>
      <c r="Q99" s="14"/>
      <c r="R99" s="51"/>
      <c r="S99" s="18">
        <f t="shared" si="26"/>
        <v>0</v>
      </c>
      <c r="T99" s="18">
        <f t="shared" si="27"/>
        <v>0</v>
      </c>
      <c r="U99" s="19" t="e">
        <f t="shared" si="28"/>
        <v>#DIV/0!</v>
      </c>
      <c r="V99" s="19" t="e">
        <f t="shared" si="29"/>
        <v>#DIV/0!</v>
      </c>
      <c r="W99" s="18"/>
    </row>
    <row r="100" spans="1:23" s="6" customFormat="1" ht="17.100000000000001" customHeight="1" x14ac:dyDescent="0.3">
      <c r="A100" s="13">
        <v>97</v>
      </c>
      <c r="B100" s="13" t="s">
        <v>9</v>
      </c>
      <c r="C100" s="47" t="s">
        <v>1038</v>
      </c>
      <c r="D100" s="13" t="s">
        <v>14</v>
      </c>
      <c r="E100" s="40" t="s">
        <v>1051</v>
      </c>
      <c r="F100" s="40" t="s">
        <v>1069</v>
      </c>
      <c r="G100" s="13" t="s">
        <v>884</v>
      </c>
      <c r="H100" s="15">
        <v>1</v>
      </c>
      <c r="I100" s="14" t="s">
        <v>17</v>
      </c>
      <c r="J100" s="14">
        <v>0</v>
      </c>
      <c r="K100" s="14">
        <v>0</v>
      </c>
      <c r="L100" s="20"/>
      <c r="M100" s="14"/>
      <c r="N100" s="14"/>
      <c r="O100" s="50"/>
      <c r="P100" s="14"/>
      <c r="Q100" s="14"/>
      <c r="R100" s="51"/>
      <c r="S100" s="18">
        <f t="shared" si="26"/>
        <v>0</v>
      </c>
      <c r="T100" s="18">
        <f t="shared" si="27"/>
        <v>0</v>
      </c>
      <c r="U100" s="19" t="e">
        <f t="shared" si="28"/>
        <v>#DIV/0!</v>
      </c>
      <c r="V100" s="19" t="e">
        <f t="shared" si="29"/>
        <v>#DIV/0!</v>
      </c>
      <c r="W100" s="18"/>
    </row>
    <row r="101" spans="1:23" s="6" customFormat="1" ht="17.100000000000001" customHeight="1" x14ac:dyDescent="0.3">
      <c r="A101" s="13">
        <v>98</v>
      </c>
      <c r="B101" s="13" t="s">
        <v>9</v>
      </c>
      <c r="C101" s="47" t="s">
        <v>1038</v>
      </c>
      <c r="D101" s="13" t="s">
        <v>14</v>
      </c>
      <c r="E101" s="40" t="s">
        <v>1052</v>
      </c>
      <c r="F101" s="40" t="s">
        <v>1070</v>
      </c>
      <c r="G101" s="13" t="s">
        <v>885</v>
      </c>
      <c r="H101" s="15">
        <v>1</v>
      </c>
      <c r="I101" s="14" t="s">
        <v>17</v>
      </c>
      <c r="J101" s="20">
        <v>0</v>
      </c>
      <c r="K101" s="20">
        <v>0</v>
      </c>
      <c r="L101" s="199" t="s">
        <v>2384</v>
      </c>
      <c r="M101" s="20">
        <v>0</v>
      </c>
      <c r="N101" s="20">
        <v>0</v>
      </c>
      <c r="O101" s="45" t="s">
        <v>2384</v>
      </c>
      <c r="P101" s="14"/>
      <c r="Q101" s="14"/>
      <c r="R101" s="51"/>
      <c r="S101" s="18">
        <f t="shared" si="26"/>
        <v>0</v>
      </c>
      <c r="T101" s="18">
        <f t="shared" si="27"/>
        <v>0</v>
      </c>
      <c r="U101" s="19" t="e">
        <f t="shared" si="28"/>
        <v>#DIV/0!</v>
      </c>
      <c r="V101" s="19" t="e">
        <f t="shared" si="29"/>
        <v>#DIV/0!</v>
      </c>
      <c r="W101" s="18"/>
    </row>
    <row r="102" spans="1:23" s="6" customFormat="1" ht="17.100000000000001" customHeight="1" x14ac:dyDescent="0.3">
      <c r="A102" s="13">
        <v>99</v>
      </c>
      <c r="B102" s="13" t="s">
        <v>9</v>
      </c>
      <c r="C102" s="47" t="s">
        <v>1038</v>
      </c>
      <c r="D102" s="13" t="s">
        <v>14</v>
      </c>
      <c r="E102" s="40" t="s">
        <v>1053</v>
      </c>
      <c r="F102" s="40" t="s">
        <v>1071</v>
      </c>
      <c r="G102" s="13" t="s">
        <v>883</v>
      </c>
      <c r="H102" s="15">
        <v>1</v>
      </c>
      <c r="I102" s="14" t="s">
        <v>17</v>
      </c>
      <c r="J102" s="20">
        <v>0</v>
      </c>
      <c r="K102" s="20">
        <v>0</v>
      </c>
      <c r="L102" s="199" t="s">
        <v>2384</v>
      </c>
      <c r="M102" s="20">
        <v>0</v>
      </c>
      <c r="N102" s="20">
        <v>0</v>
      </c>
      <c r="O102" s="45" t="s">
        <v>2384</v>
      </c>
      <c r="P102" s="20">
        <v>0</v>
      </c>
      <c r="Q102" s="20">
        <v>0</v>
      </c>
      <c r="R102" s="46" t="s">
        <v>2384</v>
      </c>
      <c r="S102" s="18">
        <f t="shared" si="26"/>
        <v>0</v>
      </c>
      <c r="T102" s="18">
        <f t="shared" si="27"/>
        <v>0</v>
      </c>
      <c r="U102" s="19" t="e">
        <f t="shared" si="28"/>
        <v>#DIV/0!</v>
      </c>
      <c r="V102" s="19" t="e">
        <f t="shared" si="29"/>
        <v>#DIV/0!</v>
      </c>
      <c r="W102" s="18"/>
    </row>
    <row r="103" spans="1:23" s="6" customFormat="1" ht="17.100000000000001" customHeight="1" x14ac:dyDescent="0.3">
      <c r="A103" s="13">
        <v>100</v>
      </c>
      <c r="B103" s="13" t="s">
        <v>9</v>
      </c>
      <c r="C103" s="47" t="s">
        <v>1038</v>
      </c>
      <c r="D103" s="13" t="s">
        <v>870</v>
      </c>
      <c r="E103" s="40" t="s">
        <v>1054</v>
      </c>
      <c r="F103" s="40" t="s">
        <v>1072</v>
      </c>
      <c r="G103" s="13" t="s">
        <v>883</v>
      </c>
      <c r="H103" s="15">
        <v>1</v>
      </c>
      <c r="I103" s="14" t="s">
        <v>17</v>
      </c>
      <c r="J103" s="14">
        <v>0</v>
      </c>
      <c r="K103" s="20">
        <v>1</v>
      </c>
      <c r="L103" s="49"/>
      <c r="M103" s="20">
        <v>0</v>
      </c>
      <c r="N103" s="20">
        <v>0</v>
      </c>
      <c r="O103" s="45" t="s">
        <v>2384</v>
      </c>
      <c r="P103" s="20">
        <v>0</v>
      </c>
      <c r="Q103" s="20">
        <v>0</v>
      </c>
      <c r="R103" s="46" t="s">
        <v>2384</v>
      </c>
      <c r="S103" s="18">
        <f t="shared" si="26"/>
        <v>0</v>
      </c>
      <c r="T103" s="18">
        <f t="shared" si="27"/>
        <v>1</v>
      </c>
      <c r="U103" s="19">
        <f t="shared" si="28"/>
        <v>0</v>
      </c>
      <c r="V103" s="19">
        <f t="shared" si="29"/>
        <v>0</v>
      </c>
      <c r="W103" s="18"/>
    </row>
    <row r="104" spans="1:23" s="6" customFormat="1" ht="17.100000000000001" customHeight="1" x14ac:dyDescent="0.3">
      <c r="A104" s="13">
        <v>101</v>
      </c>
      <c r="B104" s="13" t="s">
        <v>9</v>
      </c>
      <c r="C104" s="47" t="s">
        <v>1038</v>
      </c>
      <c r="D104" s="13" t="s">
        <v>14</v>
      </c>
      <c r="E104" s="40" t="s">
        <v>1055</v>
      </c>
      <c r="F104" s="40" t="s">
        <v>1073</v>
      </c>
      <c r="G104" s="13" t="s">
        <v>918</v>
      </c>
      <c r="H104" s="15">
        <v>1</v>
      </c>
      <c r="I104" s="14" t="s">
        <v>17</v>
      </c>
      <c r="J104" s="14">
        <v>0</v>
      </c>
      <c r="K104" s="20">
        <v>1</v>
      </c>
      <c r="L104" s="49"/>
      <c r="M104" s="20">
        <v>0</v>
      </c>
      <c r="N104" s="20">
        <v>0</v>
      </c>
      <c r="O104" s="45" t="s">
        <v>2384</v>
      </c>
      <c r="P104" s="20">
        <v>0</v>
      </c>
      <c r="Q104" s="20">
        <v>0</v>
      </c>
      <c r="R104" s="46" t="s">
        <v>2384</v>
      </c>
      <c r="S104" s="18">
        <f t="shared" si="26"/>
        <v>0</v>
      </c>
      <c r="T104" s="18">
        <f t="shared" si="27"/>
        <v>1</v>
      </c>
      <c r="U104" s="19">
        <f t="shared" si="28"/>
        <v>0</v>
      </c>
      <c r="V104" s="19">
        <f t="shared" si="29"/>
        <v>0</v>
      </c>
      <c r="W104" s="18"/>
    </row>
    <row r="105" spans="1:23" s="6" customFormat="1" ht="17.100000000000001" customHeight="1" x14ac:dyDescent="0.3">
      <c r="A105" s="13">
        <v>102</v>
      </c>
      <c r="B105" s="13" t="s">
        <v>9</v>
      </c>
      <c r="C105" s="47" t="s">
        <v>1038</v>
      </c>
      <c r="D105" s="13" t="s">
        <v>14</v>
      </c>
      <c r="E105" s="40" t="s">
        <v>1056</v>
      </c>
      <c r="F105" s="40" t="s">
        <v>1073</v>
      </c>
      <c r="G105" s="13" t="s">
        <v>885</v>
      </c>
      <c r="H105" s="15">
        <v>1</v>
      </c>
      <c r="I105" s="14" t="s">
        <v>17</v>
      </c>
      <c r="J105" s="14">
        <v>0</v>
      </c>
      <c r="K105" s="20">
        <v>1</v>
      </c>
      <c r="L105" s="49"/>
      <c r="M105" s="20">
        <v>0</v>
      </c>
      <c r="N105" s="20">
        <v>0</v>
      </c>
      <c r="O105" s="45" t="s">
        <v>2384</v>
      </c>
      <c r="P105" s="20">
        <v>0</v>
      </c>
      <c r="Q105" s="20">
        <v>0</v>
      </c>
      <c r="R105" s="46" t="s">
        <v>2384</v>
      </c>
      <c r="S105" s="18">
        <f t="shared" si="26"/>
        <v>0</v>
      </c>
      <c r="T105" s="18">
        <f t="shared" si="27"/>
        <v>1</v>
      </c>
      <c r="U105" s="19">
        <f t="shared" si="28"/>
        <v>0</v>
      </c>
      <c r="V105" s="19">
        <f t="shared" si="29"/>
        <v>0</v>
      </c>
      <c r="W105" s="18"/>
    </row>
    <row r="106" spans="1:23" s="6" customFormat="1" ht="17.100000000000001" customHeight="1" x14ac:dyDescent="0.3">
      <c r="A106" s="13">
        <v>103</v>
      </c>
      <c r="B106" s="13" t="s">
        <v>9</v>
      </c>
      <c r="C106" s="47" t="s">
        <v>1074</v>
      </c>
      <c r="D106" s="13" t="s">
        <v>903</v>
      </c>
      <c r="E106" s="40" t="s">
        <v>1075</v>
      </c>
      <c r="F106" s="40" t="s">
        <v>1090</v>
      </c>
      <c r="G106" s="13" t="s">
        <v>884</v>
      </c>
      <c r="H106" s="15">
        <v>1</v>
      </c>
      <c r="I106" s="14" t="s">
        <v>17</v>
      </c>
      <c r="J106" s="20">
        <v>0</v>
      </c>
      <c r="K106" s="20">
        <v>0</v>
      </c>
      <c r="L106" s="199" t="s">
        <v>2384</v>
      </c>
      <c r="M106" s="14"/>
      <c r="N106" s="14"/>
      <c r="O106" s="50"/>
      <c r="P106" s="20">
        <v>0</v>
      </c>
      <c r="Q106" s="20">
        <v>0</v>
      </c>
      <c r="R106" s="46" t="s">
        <v>2384</v>
      </c>
      <c r="S106" s="18">
        <f t="shared" ref="S106:S120" si="30">+J106+M106+P106</f>
        <v>0</v>
      </c>
      <c r="T106" s="18">
        <f t="shared" ref="T106:T120" si="31">+K106+N106+Q106</f>
        <v>0</v>
      </c>
      <c r="U106" s="19" t="e">
        <f t="shared" ref="U106:U120" si="32">+S106/T106</f>
        <v>#DIV/0!</v>
      </c>
      <c r="V106" s="19" t="e">
        <f t="shared" ref="V106:V120" si="33">+U106/H106</f>
        <v>#DIV/0!</v>
      </c>
      <c r="W106" s="18"/>
    </row>
    <row r="107" spans="1:23" s="6" customFormat="1" ht="17.100000000000001" customHeight="1" x14ac:dyDescent="0.3">
      <c r="A107" s="13">
        <v>104</v>
      </c>
      <c r="B107" s="13" t="s">
        <v>9</v>
      </c>
      <c r="C107" s="47" t="s">
        <v>1074</v>
      </c>
      <c r="D107" s="13" t="s">
        <v>869</v>
      </c>
      <c r="E107" s="40" t="s">
        <v>1076</v>
      </c>
      <c r="F107" s="40" t="s">
        <v>1091</v>
      </c>
      <c r="G107" s="13" t="s">
        <v>883</v>
      </c>
      <c r="H107" s="15">
        <v>1</v>
      </c>
      <c r="I107" s="14" t="s">
        <v>17</v>
      </c>
      <c r="J107" s="20">
        <v>0</v>
      </c>
      <c r="K107" s="20">
        <v>0</v>
      </c>
      <c r="L107" s="199" t="s">
        <v>2384</v>
      </c>
      <c r="M107" s="14"/>
      <c r="N107" s="14"/>
      <c r="O107" s="50"/>
      <c r="P107" s="20">
        <v>0</v>
      </c>
      <c r="Q107" s="20">
        <v>0</v>
      </c>
      <c r="R107" s="46" t="s">
        <v>2384</v>
      </c>
      <c r="S107" s="18">
        <f t="shared" si="30"/>
        <v>0</v>
      </c>
      <c r="T107" s="18">
        <f t="shared" si="31"/>
        <v>0</v>
      </c>
      <c r="U107" s="19" t="e">
        <f t="shared" si="32"/>
        <v>#DIV/0!</v>
      </c>
      <c r="V107" s="19" t="e">
        <f t="shared" si="33"/>
        <v>#DIV/0!</v>
      </c>
      <c r="W107" s="18"/>
    </row>
    <row r="108" spans="1:23" s="6" customFormat="1" ht="17.100000000000001" customHeight="1" x14ac:dyDescent="0.3">
      <c r="A108" s="13">
        <v>105</v>
      </c>
      <c r="B108" s="13" t="s">
        <v>9</v>
      </c>
      <c r="C108" s="47" t="s">
        <v>1074</v>
      </c>
      <c r="D108" s="13" t="s">
        <v>870</v>
      </c>
      <c r="E108" s="40" t="s">
        <v>1077</v>
      </c>
      <c r="F108" s="40" t="s">
        <v>1092</v>
      </c>
      <c r="G108" s="13" t="s">
        <v>883</v>
      </c>
      <c r="H108" s="15">
        <v>1</v>
      </c>
      <c r="I108" s="14" t="s">
        <v>17</v>
      </c>
      <c r="J108" s="20">
        <v>0</v>
      </c>
      <c r="K108" s="20">
        <v>0</v>
      </c>
      <c r="L108" s="199" t="s">
        <v>2384</v>
      </c>
      <c r="M108" s="20">
        <v>0</v>
      </c>
      <c r="N108" s="20">
        <v>0</v>
      </c>
      <c r="O108" s="45" t="s">
        <v>2384</v>
      </c>
      <c r="P108" s="20">
        <v>0</v>
      </c>
      <c r="Q108" s="20">
        <v>0</v>
      </c>
      <c r="R108" s="46" t="s">
        <v>2384</v>
      </c>
      <c r="S108" s="18">
        <f t="shared" si="30"/>
        <v>0</v>
      </c>
      <c r="T108" s="18">
        <f t="shared" si="31"/>
        <v>0</v>
      </c>
      <c r="U108" s="19" t="e">
        <f t="shared" si="32"/>
        <v>#DIV/0!</v>
      </c>
      <c r="V108" s="19" t="e">
        <f t="shared" si="33"/>
        <v>#DIV/0!</v>
      </c>
      <c r="W108" s="18"/>
    </row>
    <row r="109" spans="1:23" s="6" customFormat="1" ht="17.100000000000001" customHeight="1" x14ac:dyDescent="0.3">
      <c r="A109" s="13">
        <v>106</v>
      </c>
      <c r="B109" s="13" t="s">
        <v>9</v>
      </c>
      <c r="C109" s="47" t="s">
        <v>1074</v>
      </c>
      <c r="D109" s="13" t="s">
        <v>14</v>
      </c>
      <c r="E109" s="40" t="s">
        <v>1078</v>
      </c>
      <c r="F109" s="40" t="s">
        <v>1093</v>
      </c>
      <c r="G109" s="13" t="s">
        <v>885</v>
      </c>
      <c r="H109" s="15">
        <v>1</v>
      </c>
      <c r="I109" s="14" t="s">
        <v>17</v>
      </c>
      <c r="J109" s="20">
        <v>0</v>
      </c>
      <c r="K109" s="20">
        <v>0</v>
      </c>
      <c r="L109" s="199" t="s">
        <v>2384</v>
      </c>
      <c r="M109" s="20">
        <v>0</v>
      </c>
      <c r="N109" s="20">
        <v>0</v>
      </c>
      <c r="O109" s="45" t="s">
        <v>2384</v>
      </c>
      <c r="P109" s="14"/>
      <c r="Q109" s="14"/>
      <c r="R109" s="51"/>
      <c r="S109" s="18">
        <f t="shared" si="30"/>
        <v>0</v>
      </c>
      <c r="T109" s="18">
        <f t="shared" si="31"/>
        <v>0</v>
      </c>
      <c r="U109" s="19" t="e">
        <f t="shared" si="32"/>
        <v>#DIV/0!</v>
      </c>
      <c r="V109" s="19" t="e">
        <f t="shared" si="33"/>
        <v>#DIV/0!</v>
      </c>
      <c r="W109" s="18"/>
    </row>
    <row r="110" spans="1:23" s="6" customFormat="1" ht="17.100000000000001" customHeight="1" x14ac:dyDescent="0.3">
      <c r="A110" s="13">
        <v>107</v>
      </c>
      <c r="B110" s="13" t="s">
        <v>9</v>
      </c>
      <c r="C110" s="47" t="s">
        <v>1074</v>
      </c>
      <c r="D110" s="13" t="s">
        <v>14</v>
      </c>
      <c r="E110" s="40" t="s">
        <v>1079</v>
      </c>
      <c r="F110" s="40" t="s">
        <v>1094</v>
      </c>
      <c r="G110" s="13" t="s">
        <v>1036</v>
      </c>
      <c r="H110" s="15">
        <v>1</v>
      </c>
      <c r="I110" s="14" t="s">
        <v>17</v>
      </c>
      <c r="J110" s="20">
        <v>0</v>
      </c>
      <c r="K110" s="20">
        <v>0</v>
      </c>
      <c r="L110" s="199" t="s">
        <v>2384</v>
      </c>
      <c r="M110" s="14"/>
      <c r="N110" s="14"/>
      <c r="O110" s="50"/>
      <c r="P110" s="20">
        <v>0</v>
      </c>
      <c r="Q110" s="20">
        <v>0</v>
      </c>
      <c r="R110" s="46" t="s">
        <v>2384</v>
      </c>
      <c r="S110" s="18">
        <f t="shared" si="30"/>
        <v>0</v>
      </c>
      <c r="T110" s="18">
        <f t="shared" si="31"/>
        <v>0</v>
      </c>
      <c r="U110" s="19" t="e">
        <f t="shared" si="32"/>
        <v>#DIV/0!</v>
      </c>
      <c r="V110" s="19" t="e">
        <f t="shared" si="33"/>
        <v>#DIV/0!</v>
      </c>
      <c r="W110" s="18"/>
    </row>
    <row r="111" spans="1:23" s="6" customFormat="1" ht="17.100000000000001" customHeight="1" x14ac:dyDescent="0.3">
      <c r="A111" s="13">
        <v>108</v>
      </c>
      <c r="B111" s="13" t="s">
        <v>9</v>
      </c>
      <c r="C111" s="47" t="s">
        <v>1074</v>
      </c>
      <c r="D111" s="13" t="s">
        <v>870</v>
      </c>
      <c r="E111" s="40" t="s">
        <v>1080</v>
      </c>
      <c r="F111" s="40" t="s">
        <v>1095</v>
      </c>
      <c r="G111" s="13" t="s">
        <v>885</v>
      </c>
      <c r="H111" s="15">
        <v>1</v>
      </c>
      <c r="I111" s="14" t="s">
        <v>17</v>
      </c>
      <c r="J111" s="20">
        <v>0</v>
      </c>
      <c r="K111" s="20">
        <v>0</v>
      </c>
      <c r="L111" s="199" t="s">
        <v>2384</v>
      </c>
      <c r="M111" s="20">
        <v>0</v>
      </c>
      <c r="N111" s="20">
        <v>0</v>
      </c>
      <c r="O111" s="45" t="s">
        <v>2384</v>
      </c>
      <c r="P111" s="14"/>
      <c r="Q111" s="20">
        <v>1</v>
      </c>
      <c r="R111" s="51"/>
      <c r="S111" s="18">
        <f t="shared" si="30"/>
        <v>0</v>
      </c>
      <c r="T111" s="18">
        <f t="shared" si="31"/>
        <v>1</v>
      </c>
      <c r="U111" s="19">
        <f t="shared" si="32"/>
        <v>0</v>
      </c>
      <c r="V111" s="19">
        <f t="shared" si="33"/>
        <v>0</v>
      </c>
      <c r="W111" s="18"/>
    </row>
    <row r="112" spans="1:23" s="6" customFormat="1" ht="17.100000000000001" customHeight="1" x14ac:dyDescent="0.3">
      <c r="A112" s="13">
        <v>109</v>
      </c>
      <c r="B112" s="13" t="s">
        <v>9</v>
      </c>
      <c r="C112" s="47" t="s">
        <v>1074</v>
      </c>
      <c r="D112" s="13" t="s">
        <v>14</v>
      </c>
      <c r="E112" s="40" t="s">
        <v>1081</v>
      </c>
      <c r="F112" s="40" t="s">
        <v>1096</v>
      </c>
      <c r="G112" s="13" t="s">
        <v>884</v>
      </c>
      <c r="H112" s="15">
        <v>1</v>
      </c>
      <c r="I112" s="14" t="s">
        <v>17</v>
      </c>
      <c r="J112" s="14">
        <v>3</v>
      </c>
      <c r="K112" s="14">
        <v>3</v>
      </c>
      <c r="L112" s="49"/>
      <c r="M112" s="14"/>
      <c r="N112" s="14"/>
      <c r="O112" s="50"/>
      <c r="P112" s="14"/>
      <c r="Q112" s="14"/>
      <c r="R112" s="51"/>
      <c r="S112" s="18">
        <f t="shared" si="30"/>
        <v>3</v>
      </c>
      <c r="T112" s="18">
        <f t="shared" si="31"/>
        <v>3</v>
      </c>
      <c r="U112" s="19">
        <f t="shared" si="32"/>
        <v>1</v>
      </c>
      <c r="V112" s="19">
        <f t="shared" si="33"/>
        <v>1</v>
      </c>
      <c r="W112" s="18"/>
    </row>
    <row r="113" spans="1:23" s="6" customFormat="1" ht="17.100000000000001" customHeight="1" x14ac:dyDescent="0.3">
      <c r="A113" s="13">
        <v>110</v>
      </c>
      <c r="B113" s="13" t="s">
        <v>9</v>
      </c>
      <c r="C113" s="47" t="s">
        <v>1074</v>
      </c>
      <c r="D113" s="13" t="s">
        <v>14</v>
      </c>
      <c r="E113" s="40" t="s">
        <v>1082</v>
      </c>
      <c r="F113" s="40" t="s">
        <v>1097</v>
      </c>
      <c r="G113" s="13" t="s">
        <v>885</v>
      </c>
      <c r="H113" s="15">
        <v>1</v>
      </c>
      <c r="I113" s="14" t="s">
        <v>17</v>
      </c>
      <c r="J113" s="20">
        <v>0</v>
      </c>
      <c r="K113" s="20">
        <v>0</v>
      </c>
      <c r="L113" s="199" t="s">
        <v>2384</v>
      </c>
      <c r="M113" s="20">
        <v>0</v>
      </c>
      <c r="N113" s="20">
        <v>0</v>
      </c>
      <c r="O113" s="45" t="s">
        <v>2384</v>
      </c>
      <c r="P113" s="14"/>
      <c r="Q113" s="20">
        <v>1</v>
      </c>
      <c r="R113" s="51"/>
      <c r="S113" s="18">
        <f t="shared" si="30"/>
        <v>0</v>
      </c>
      <c r="T113" s="18">
        <f t="shared" si="31"/>
        <v>1</v>
      </c>
      <c r="U113" s="19">
        <f t="shared" si="32"/>
        <v>0</v>
      </c>
      <c r="V113" s="19">
        <f t="shared" si="33"/>
        <v>0</v>
      </c>
      <c r="W113" s="18"/>
    </row>
    <row r="114" spans="1:23" s="6" customFormat="1" ht="17.100000000000001" customHeight="1" x14ac:dyDescent="0.3">
      <c r="A114" s="13">
        <v>111</v>
      </c>
      <c r="B114" s="13" t="s">
        <v>9</v>
      </c>
      <c r="C114" s="47" t="s">
        <v>1074</v>
      </c>
      <c r="D114" s="13" t="s">
        <v>870</v>
      </c>
      <c r="E114" s="40" t="s">
        <v>1083</v>
      </c>
      <c r="F114" s="40" t="s">
        <v>1098</v>
      </c>
      <c r="G114" s="13" t="s">
        <v>1036</v>
      </c>
      <c r="H114" s="15">
        <v>1</v>
      </c>
      <c r="I114" s="14" t="s">
        <v>17</v>
      </c>
      <c r="J114" s="20">
        <v>0</v>
      </c>
      <c r="K114" s="20">
        <v>0</v>
      </c>
      <c r="L114" s="199" t="s">
        <v>2384</v>
      </c>
      <c r="M114" s="14"/>
      <c r="N114" s="14"/>
      <c r="O114" s="50"/>
      <c r="P114" s="20">
        <v>0</v>
      </c>
      <c r="Q114" s="20">
        <v>0</v>
      </c>
      <c r="R114" s="46" t="s">
        <v>2384</v>
      </c>
      <c r="S114" s="18">
        <f t="shared" si="30"/>
        <v>0</v>
      </c>
      <c r="T114" s="18">
        <f t="shared" si="31"/>
        <v>0</v>
      </c>
      <c r="U114" s="19" t="e">
        <f t="shared" si="32"/>
        <v>#DIV/0!</v>
      </c>
      <c r="V114" s="19" t="e">
        <f t="shared" si="33"/>
        <v>#DIV/0!</v>
      </c>
      <c r="W114" s="18"/>
    </row>
    <row r="115" spans="1:23" s="6" customFormat="1" ht="17.100000000000001" customHeight="1" x14ac:dyDescent="0.3">
      <c r="A115" s="13">
        <v>112</v>
      </c>
      <c r="B115" s="13" t="s">
        <v>9</v>
      </c>
      <c r="C115" s="47" t="s">
        <v>1074</v>
      </c>
      <c r="D115" s="13" t="s">
        <v>14</v>
      </c>
      <c r="E115" s="40" t="s">
        <v>1084</v>
      </c>
      <c r="F115" s="40" t="s">
        <v>1099</v>
      </c>
      <c r="G115" s="13" t="s">
        <v>918</v>
      </c>
      <c r="H115" s="15">
        <v>1</v>
      </c>
      <c r="I115" s="14" t="s">
        <v>17</v>
      </c>
      <c r="J115" s="20">
        <v>0</v>
      </c>
      <c r="K115" s="20">
        <v>0</v>
      </c>
      <c r="L115" s="199" t="s">
        <v>2384</v>
      </c>
      <c r="M115" s="20">
        <v>0</v>
      </c>
      <c r="N115" s="20">
        <v>0</v>
      </c>
      <c r="O115" s="45" t="s">
        <v>2384</v>
      </c>
      <c r="P115" s="20">
        <v>0</v>
      </c>
      <c r="Q115" s="20">
        <v>0</v>
      </c>
      <c r="R115" s="46" t="s">
        <v>2384</v>
      </c>
      <c r="S115" s="18">
        <f t="shared" si="30"/>
        <v>0</v>
      </c>
      <c r="T115" s="18">
        <f t="shared" si="31"/>
        <v>0</v>
      </c>
      <c r="U115" s="19" t="e">
        <f t="shared" si="32"/>
        <v>#DIV/0!</v>
      </c>
      <c r="V115" s="19" t="e">
        <f t="shared" si="33"/>
        <v>#DIV/0!</v>
      </c>
      <c r="W115" s="18"/>
    </row>
    <row r="116" spans="1:23" s="6" customFormat="1" ht="17.100000000000001" customHeight="1" x14ac:dyDescent="0.3">
      <c r="A116" s="13">
        <v>113</v>
      </c>
      <c r="B116" s="13" t="s">
        <v>9</v>
      </c>
      <c r="C116" s="47" t="s">
        <v>1074</v>
      </c>
      <c r="D116" s="13" t="s">
        <v>14</v>
      </c>
      <c r="E116" s="40" t="s">
        <v>1085</v>
      </c>
      <c r="F116" s="40" t="s">
        <v>1100</v>
      </c>
      <c r="G116" s="13" t="s">
        <v>883</v>
      </c>
      <c r="H116" s="15">
        <v>1</v>
      </c>
      <c r="I116" s="14" t="s">
        <v>17</v>
      </c>
      <c r="J116" s="20">
        <v>0</v>
      </c>
      <c r="K116" s="20">
        <v>0</v>
      </c>
      <c r="L116" s="199" t="s">
        <v>2384</v>
      </c>
      <c r="M116" s="20">
        <v>0</v>
      </c>
      <c r="N116" s="20">
        <v>0</v>
      </c>
      <c r="O116" s="45" t="s">
        <v>2384</v>
      </c>
      <c r="P116" s="20">
        <v>0</v>
      </c>
      <c r="Q116" s="20">
        <v>0</v>
      </c>
      <c r="R116" s="46" t="s">
        <v>2384</v>
      </c>
      <c r="S116" s="18">
        <f t="shared" si="30"/>
        <v>0</v>
      </c>
      <c r="T116" s="18">
        <f t="shared" si="31"/>
        <v>0</v>
      </c>
      <c r="U116" s="19" t="e">
        <f t="shared" si="32"/>
        <v>#DIV/0!</v>
      </c>
      <c r="V116" s="19" t="e">
        <f t="shared" si="33"/>
        <v>#DIV/0!</v>
      </c>
      <c r="W116" s="18"/>
    </row>
    <row r="117" spans="1:23" s="6" customFormat="1" ht="17.100000000000001" customHeight="1" x14ac:dyDescent="0.3">
      <c r="A117" s="13">
        <v>114</v>
      </c>
      <c r="B117" s="13" t="s">
        <v>9</v>
      </c>
      <c r="C117" s="47" t="s">
        <v>1074</v>
      </c>
      <c r="D117" s="13" t="s">
        <v>14</v>
      </c>
      <c r="E117" s="40" t="s">
        <v>1086</v>
      </c>
      <c r="F117" s="40" t="s">
        <v>1101</v>
      </c>
      <c r="G117" s="13" t="s">
        <v>883</v>
      </c>
      <c r="H117" s="15">
        <v>1</v>
      </c>
      <c r="I117" s="14" t="s">
        <v>17</v>
      </c>
      <c r="J117" s="20">
        <v>0</v>
      </c>
      <c r="K117" s="20">
        <v>0</v>
      </c>
      <c r="L117" s="199" t="s">
        <v>2384</v>
      </c>
      <c r="M117" s="20">
        <v>0</v>
      </c>
      <c r="N117" s="20">
        <v>0</v>
      </c>
      <c r="O117" s="45" t="s">
        <v>2384</v>
      </c>
      <c r="P117" s="14"/>
      <c r="Q117" s="14"/>
      <c r="R117" s="51"/>
      <c r="S117" s="18">
        <f t="shared" si="30"/>
        <v>0</v>
      </c>
      <c r="T117" s="18">
        <f t="shared" si="31"/>
        <v>0</v>
      </c>
      <c r="U117" s="19" t="e">
        <f t="shared" si="32"/>
        <v>#DIV/0!</v>
      </c>
      <c r="V117" s="19" t="e">
        <f t="shared" si="33"/>
        <v>#DIV/0!</v>
      </c>
      <c r="W117" s="18"/>
    </row>
    <row r="118" spans="1:23" s="6" customFormat="1" ht="17.100000000000001" customHeight="1" x14ac:dyDescent="0.3">
      <c r="A118" s="13">
        <v>115</v>
      </c>
      <c r="B118" s="13" t="s">
        <v>9</v>
      </c>
      <c r="C118" s="47" t="s">
        <v>1074</v>
      </c>
      <c r="D118" s="13" t="s">
        <v>870</v>
      </c>
      <c r="E118" s="40" t="s">
        <v>1087</v>
      </c>
      <c r="F118" s="40" t="s">
        <v>1102</v>
      </c>
      <c r="G118" s="13" t="s">
        <v>918</v>
      </c>
      <c r="H118" s="15">
        <v>1</v>
      </c>
      <c r="I118" s="14" t="s">
        <v>17</v>
      </c>
      <c r="J118" s="20">
        <v>0</v>
      </c>
      <c r="K118" s="20">
        <v>0</v>
      </c>
      <c r="L118" s="199" t="s">
        <v>2384</v>
      </c>
      <c r="M118" s="20">
        <v>0</v>
      </c>
      <c r="N118" s="20">
        <v>0</v>
      </c>
      <c r="O118" s="45" t="s">
        <v>2384</v>
      </c>
      <c r="P118" s="20">
        <v>0</v>
      </c>
      <c r="Q118" s="20">
        <v>0</v>
      </c>
      <c r="R118" s="46" t="s">
        <v>2384</v>
      </c>
      <c r="S118" s="18">
        <f t="shared" si="30"/>
        <v>0</v>
      </c>
      <c r="T118" s="18">
        <f t="shared" si="31"/>
        <v>0</v>
      </c>
      <c r="U118" s="19" t="e">
        <f t="shared" si="32"/>
        <v>#DIV/0!</v>
      </c>
      <c r="V118" s="19" t="e">
        <f t="shared" si="33"/>
        <v>#DIV/0!</v>
      </c>
      <c r="W118" s="18"/>
    </row>
    <row r="119" spans="1:23" s="6" customFormat="1" ht="17.100000000000001" customHeight="1" x14ac:dyDescent="0.3">
      <c r="A119" s="13">
        <v>116</v>
      </c>
      <c r="B119" s="13" t="s">
        <v>9</v>
      </c>
      <c r="C119" s="47" t="s">
        <v>1074</v>
      </c>
      <c r="D119" s="13" t="s">
        <v>14</v>
      </c>
      <c r="E119" s="40" t="s">
        <v>1088</v>
      </c>
      <c r="F119" s="40" t="s">
        <v>1102</v>
      </c>
      <c r="G119" s="13" t="s">
        <v>883</v>
      </c>
      <c r="H119" s="15">
        <v>1</v>
      </c>
      <c r="I119" s="14" t="s">
        <v>17</v>
      </c>
      <c r="J119" s="20">
        <v>0</v>
      </c>
      <c r="K119" s="20">
        <v>0</v>
      </c>
      <c r="L119" s="199" t="s">
        <v>2384</v>
      </c>
      <c r="M119" s="20">
        <v>0</v>
      </c>
      <c r="N119" s="20">
        <v>0</v>
      </c>
      <c r="O119" s="45" t="s">
        <v>2384</v>
      </c>
      <c r="P119" s="20">
        <v>0</v>
      </c>
      <c r="Q119" s="20">
        <v>0</v>
      </c>
      <c r="R119" s="46" t="s">
        <v>2384</v>
      </c>
      <c r="S119" s="18">
        <f t="shared" si="30"/>
        <v>0</v>
      </c>
      <c r="T119" s="18">
        <f t="shared" si="31"/>
        <v>0</v>
      </c>
      <c r="U119" s="19" t="e">
        <f t="shared" si="32"/>
        <v>#DIV/0!</v>
      </c>
      <c r="V119" s="19" t="e">
        <f t="shared" si="33"/>
        <v>#DIV/0!</v>
      </c>
      <c r="W119" s="18"/>
    </row>
    <row r="120" spans="1:23" s="6" customFormat="1" ht="17.100000000000001" customHeight="1" x14ac:dyDescent="0.3">
      <c r="A120" s="13">
        <v>117</v>
      </c>
      <c r="B120" s="13" t="s">
        <v>9</v>
      </c>
      <c r="C120" s="47" t="s">
        <v>1074</v>
      </c>
      <c r="D120" s="13" t="s">
        <v>14</v>
      </c>
      <c r="E120" s="40" t="s">
        <v>1089</v>
      </c>
      <c r="F120" s="40" t="s">
        <v>1102</v>
      </c>
      <c r="G120" s="13" t="s">
        <v>918</v>
      </c>
      <c r="H120" s="15">
        <v>1</v>
      </c>
      <c r="I120" s="14" t="s">
        <v>17</v>
      </c>
      <c r="J120" s="20">
        <v>0</v>
      </c>
      <c r="K120" s="20">
        <v>0</v>
      </c>
      <c r="L120" s="199" t="s">
        <v>2384</v>
      </c>
      <c r="M120" s="20">
        <v>0</v>
      </c>
      <c r="N120" s="20">
        <v>0</v>
      </c>
      <c r="O120" s="45" t="s">
        <v>2384</v>
      </c>
      <c r="P120" s="20">
        <v>0</v>
      </c>
      <c r="Q120" s="20">
        <v>0</v>
      </c>
      <c r="R120" s="46" t="s">
        <v>2384</v>
      </c>
      <c r="S120" s="18">
        <f t="shared" si="30"/>
        <v>0</v>
      </c>
      <c r="T120" s="18">
        <f t="shared" si="31"/>
        <v>0</v>
      </c>
      <c r="U120" s="19" t="e">
        <f t="shared" si="32"/>
        <v>#DIV/0!</v>
      </c>
      <c r="V120" s="19" t="e">
        <f t="shared" si="33"/>
        <v>#DIV/0!</v>
      </c>
      <c r="W120" s="18"/>
    </row>
    <row r="121" spans="1:23" s="6" customFormat="1" ht="17.100000000000001" customHeight="1" x14ac:dyDescent="0.3">
      <c r="A121" s="13">
        <v>118</v>
      </c>
      <c r="B121" s="13" t="s">
        <v>9</v>
      </c>
      <c r="C121" s="47" t="s">
        <v>1103</v>
      </c>
      <c r="D121" s="13" t="s">
        <v>903</v>
      </c>
      <c r="E121" s="40" t="s">
        <v>1104</v>
      </c>
      <c r="F121" s="40" t="s">
        <v>1114</v>
      </c>
      <c r="G121" s="13" t="s">
        <v>918</v>
      </c>
      <c r="H121" s="15">
        <v>1</v>
      </c>
      <c r="I121" s="14" t="s">
        <v>17</v>
      </c>
      <c r="J121" s="20">
        <v>0</v>
      </c>
      <c r="K121" s="20">
        <v>0</v>
      </c>
      <c r="L121" s="199" t="s">
        <v>2384</v>
      </c>
      <c r="M121" s="20">
        <v>0</v>
      </c>
      <c r="N121" s="20">
        <v>0</v>
      </c>
      <c r="O121" s="45" t="s">
        <v>2384</v>
      </c>
      <c r="P121" s="20">
        <v>0</v>
      </c>
      <c r="Q121" s="20">
        <v>0</v>
      </c>
      <c r="R121" s="46" t="s">
        <v>2384</v>
      </c>
      <c r="S121" s="18">
        <f t="shared" ref="S121:S130" si="34">+J121+M121+P121</f>
        <v>0</v>
      </c>
      <c r="T121" s="18">
        <f t="shared" ref="T121:T130" si="35">+K121+N121+Q121</f>
        <v>0</v>
      </c>
      <c r="U121" s="19" t="e">
        <f t="shared" ref="U121:U130" si="36">+S121/T121</f>
        <v>#DIV/0!</v>
      </c>
      <c r="V121" s="19" t="e">
        <f t="shared" ref="V121:V130" si="37">+U121/H121</f>
        <v>#DIV/0!</v>
      </c>
      <c r="W121" s="18"/>
    </row>
    <row r="122" spans="1:23" s="6" customFormat="1" ht="17.100000000000001" customHeight="1" x14ac:dyDescent="0.3">
      <c r="A122" s="13">
        <v>119</v>
      </c>
      <c r="B122" s="13" t="s">
        <v>9</v>
      </c>
      <c r="C122" s="47" t="s">
        <v>1103</v>
      </c>
      <c r="D122" s="13" t="s">
        <v>869</v>
      </c>
      <c r="E122" s="40" t="s">
        <v>1105</v>
      </c>
      <c r="F122" s="40" t="s">
        <v>1115</v>
      </c>
      <c r="G122" s="13" t="s">
        <v>885</v>
      </c>
      <c r="H122" s="15">
        <v>1</v>
      </c>
      <c r="I122" s="14" t="s">
        <v>17</v>
      </c>
      <c r="J122" s="20">
        <v>0</v>
      </c>
      <c r="K122" s="20">
        <v>0</v>
      </c>
      <c r="L122" s="199" t="s">
        <v>2384</v>
      </c>
      <c r="M122" s="20">
        <v>0</v>
      </c>
      <c r="N122" s="20">
        <v>0</v>
      </c>
      <c r="O122" s="45" t="s">
        <v>2384</v>
      </c>
      <c r="P122" s="7"/>
      <c r="Q122" s="7"/>
      <c r="R122" s="53"/>
      <c r="S122" s="18">
        <f t="shared" si="34"/>
        <v>0</v>
      </c>
      <c r="T122" s="18">
        <f t="shared" si="35"/>
        <v>0</v>
      </c>
      <c r="U122" s="19" t="e">
        <f t="shared" si="36"/>
        <v>#DIV/0!</v>
      </c>
      <c r="V122" s="19" t="e">
        <f t="shared" si="37"/>
        <v>#DIV/0!</v>
      </c>
      <c r="W122" s="18"/>
    </row>
    <row r="123" spans="1:23" s="6" customFormat="1" ht="17.100000000000001" customHeight="1" x14ac:dyDescent="0.3">
      <c r="A123" s="13">
        <v>120</v>
      </c>
      <c r="B123" s="13" t="s">
        <v>9</v>
      </c>
      <c r="C123" s="47" t="s">
        <v>1103</v>
      </c>
      <c r="D123" s="13" t="s">
        <v>870</v>
      </c>
      <c r="E123" s="40" t="s">
        <v>1106</v>
      </c>
      <c r="F123" s="40" t="s">
        <v>1116</v>
      </c>
      <c r="G123" s="13" t="s">
        <v>883</v>
      </c>
      <c r="H123" s="15">
        <v>1</v>
      </c>
      <c r="I123" s="14" t="s">
        <v>17</v>
      </c>
      <c r="J123" s="20">
        <v>0</v>
      </c>
      <c r="K123" s="20">
        <v>0</v>
      </c>
      <c r="L123" s="199" t="s">
        <v>2384</v>
      </c>
      <c r="M123" s="20">
        <v>0</v>
      </c>
      <c r="N123" s="20">
        <v>0</v>
      </c>
      <c r="O123" s="45" t="s">
        <v>2384</v>
      </c>
      <c r="P123" s="20">
        <v>0</v>
      </c>
      <c r="Q123" s="20">
        <v>0</v>
      </c>
      <c r="R123" s="46" t="s">
        <v>2384</v>
      </c>
      <c r="S123" s="18">
        <f t="shared" si="34"/>
        <v>0</v>
      </c>
      <c r="T123" s="18">
        <f t="shared" si="35"/>
        <v>0</v>
      </c>
      <c r="U123" s="19" t="e">
        <f t="shared" si="36"/>
        <v>#DIV/0!</v>
      </c>
      <c r="V123" s="19" t="e">
        <f t="shared" si="37"/>
        <v>#DIV/0!</v>
      </c>
      <c r="W123" s="18"/>
    </row>
    <row r="124" spans="1:23" s="6" customFormat="1" ht="17.100000000000001" customHeight="1" x14ac:dyDescent="0.3">
      <c r="A124" s="13">
        <v>121</v>
      </c>
      <c r="B124" s="13" t="s">
        <v>9</v>
      </c>
      <c r="C124" s="47" t="s">
        <v>1103</v>
      </c>
      <c r="D124" s="13" t="s">
        <v>14</v>
      </c>
      <c r="E124" s="40" t="s">
        <v>1107</v>
      </c>
      <c r="F124" s="40" t="s">
        <v>1117</v>
      </c>
      <c r="G124" s="13" t="s">
        <v>883</v>
      </c>
      <c r="H124" s="15">
        <v>1</v>
      </c>
      <c r="I124" s="14" t="s">
        <v>17</v>
      </c>
      <c r="J124" s="20">
        <v>0</v>
      </c>
      <c r="K124" s="20">
        <v>0</v>
      </c>
      <c r="L124" s="199" t="s">
        <v>2384</v>
      </c>
      <c r="M124" s="7"/>
      <c r="N124" s="54">
        <v>1</v>
      </c>
      <c r="O124" s="55"/>
      <c r="P124" s="20">
        <v>0</v>
      </c>
      <c r="Q124" s="20">
        <v>0</v>
      </c>
      <c r="R124" s="46" t="s">
        <v>2384</v>
      </c>
      <c r="S124" s="18">
        <f t="shared" si="34"/>
        <v>0</v>
      </c>
      <c r="T124" s="18">
        <f t="shared" si="35"/>
        <v>1</v>
      </c>
      <c r="U124" s="19">
        <f t="shared" si="36"/>
        <v>0</v>
      </c>
      <c r="V124" s="19">
        <f t="shared" si="37"/>
        <v>0</v>
      </c>
      <c r="W124" s="18"/>
    </row>
    <row r="125" spans="1:23" s="6" customFormat="1" ht="17.100000000000001" customHeight="1" x14ac:dyDescent="0.3">
      <c r="A125" s="13">
        <v>122</v>
      </c>
      <c r="B125" s="13" t="s">
        <v>9</v>
      </c>
      <c r="C125" s="47" t="s">
        <v>1103</v>
      </c>
      <c r="D125" s="13" t="s">
        <v>870</v>
      </c>
      <c r="E125" s="40" t="s">
        <v>1108</v>
      </c>
      <c r="F125" s="40" t="s">
        <v>1118</v>
      </c>
      <c r="G125" s="13" t="s">
        <v>884</v>
      </c>
      <c r="H125" s="15">
        <v>1</v>
      </c>
      <c r="I125" s="14" t="s">
        <v>17</v>
      </c>
      <c r="J125" s="20">
        <v>0</v>
      </c>
      <c r="K125" s="20">
        <v>0</v>
      </c>
      <c r="L125" s="199" t="s">
        <v>2384</v>
      </c>
      <c r="M125" s="20">
        <v>0</v>
      </c>
      <c r="N125" s="20">
        <v>0</v>
      </c>
      <c r="O125" s="45" t="s">
        <v>2384</v>
      </c>
      <c r="P125" s="20">
        <v>0</v>
      </c>
      <c r="Q125" s="20">
        <v>0</v>
      </c>
      <c r="R125" s="46" t="s">
        <v>2384</v>
      </c>
      <c r="S125" s="18">
        <f t="shared" si="34"/>
        <v>0</v>
      </c>
      <c r="T125" s="18">
        <f t="shared" si="35"/>
        <v>0</v>
      </c>
      <c r="U125" s="19" t="e">
        <f t="shared" si="36"/>
        <v>#DIV/0!</v>
      </c>
      <c r="V125" s="19" t="e">
        <f t="shared" si="37"/>
        <v>#DIV/0!</v>
      </c>
      <c r="W125" s="18"/>
    </row>
    <row r="126" spans="1:23" s="6" customFormat="1" ht="17.100000000000001" customHeight="1" x14ac:dyDescent="0.3">
      <c r="A126" s="13">
        <v>123</v>
      </c>
      <c r="B126" s="13" t="s">
        <v>9</v>
      </c>
      <c r="C126" s="47" t="s">
        <v>1103</v>
      </c>
      <c r="D126" s="13" t="s">
        <v>14</v>
      </c>
      <c r="E126" s="40" t="s">
        <v>1109</v>
      </c>
      <c r="F126" s="40" t="s">
        <v>1119</v>
      </c>
      <c r="G126" s="13" t="s">
        <v>883</v>
      </c>
      <c r="H126" s="15">
        <v>1</v>
      </c>
      <c r="I126" s="14" t="s">
        <v>17</v>
      </c>
      <c r="J126" s="20">
        <v>0</v>
      </c>
      <c r="K126" s="20">
        <v>0</v>
      </c>
      <c r="L126" s="199" t="s">
        <v>2384</v>
      </c>
      <c r="M126" s="20">
        <v>0</v>
      </c>
      <c r="N126" s="20">
        <v>0</v>
      </c>
      <c r="O126" s="45" t="s">
        <v>2384</v>
      </c>
      <c r="P126" s="20">
        <v>0</v>
      </c>
      <c r="Q126" s="20">
        <v>0</v>
      </c>
      <c r="R126" s="46" t="s">
        <v>2384</v>
      </c>
      <c r="S126" s="18">
        <f t="shared" si="34"/>
        <v>0</v>
      </c>
      <c r="T126" s="18">
        <f t="shared" si="35"/>
        <v>0</v>
      </c>
      <c r="U126" s="19" t="e">
        <f t="shared" si="36"/>
        <v>#DIV/0!</v>
      </c>
      <c r="V126" s="19" t="e">
        <f t="shared" si="37"/>
        <v>#DIV/0!</v>
      </c>
      <c r="W126" s="18"/>
    </row>
    <row r="127" spans="1:23" s="6" customFormat="1" ht="17.100000000000001" customHeight="1" x14ac:dyDescent="0.3">
      <c r="A127" s="13">
        <v>124</v>
      </c>
      <c r="B127" s="13" t="s">
        <v>9</v>
      </c>
      <c r="C127" s="47" t="s">
        <v>1103</v>
      </c>
      <c r="D127" s="13" t="s">
        <v>14</v>
      </c>
      <c r="E127" s="40" t="s">
        <v>1110</v>
      </c>
      <c r="F127" s="40" t="s">
        <v>1120</v>
      </c>
      <c r="G127" s="13" t="s">
        <v>885</v>
      </c>
      <c r="H127" s="15">
        <v>1</v>
      </c>
      <c r="I127" s="14" t="s">
        <v>17</v>
      </c>
      <c r="J127" s="20">
        <v>0</v>
      </c>
      <c r="K127" s="20">
        <v>0</v>
      </c>
      <c r="L127" s="199" t="s">
        <v>2384</v>
      </c>
      <c r="M127" s="20">
        <v>0</v>
      </c>
      <c r="N127" s="20">
        <v>0</v>
      </c>
      <c r="O127" s="45" t="s">
        <v>2384</v>
      </c>
      <c r="P127" s="7"/>
      <c r="Q127" s="7"/>
      <c r="R127" s="53"/>
      <c r="S127" s="18">
        <f t="shared" si="34"/>
        <v>0</v>
      </c>
      <c r="T127" s="18">
        <f t="shared" si="35"/>
        <v>0</v>
      </c>
      <c r="U127" s="19" t="e">
        <f t="shared" si="36"/>
        <v>#DIV/0!</v>
      </c>
      <c r="V127" s="19" t="e">
        <f t="shared" si="37"/>
        <v>#DIV/0!</v>
      </c>
      <c r="W127" s="18"/>
    </row>
    <row r="128" spans="1:23" s="6" customFormat="1" ht="17.100000000000001" customHeight="1" x14ac:dyDescent="0.3">
      <c r="A128" s="13">
        <v>125</v>
      </c>
      <c r="B128" s="13" t="s">
        <v>9</v>
      </c>
      <c r="C128" s="47" t="s">
        <v>1103</v>
      </c>
      <c r="D128" s="13" t="s">
        <v>870</v>
      </c>
      <c r="E128" s="40" t="s">
        <v>1111</v>
      </c>
      <c r="F128" s="40" t="s">
        <v>1118</v>
      </c>
      <c r="G128" s="13" t="s">
        <v>883</v>
      </c>
      <c r="H128" s="15">
        <v>1</v>
      </c>
      <c r="I128" s="14" t="s">
        <v>17</v>
      </c>
      <c r="J128" s="20">
        <v>0</v>
      </c>
      <c r="K128" s="20">
        <v>0</v>
      </c>
      <c r="L128" s="199" t="s">
        <v>2384</v>
      </c>
      <c r="M128" s="20">
        <v>0</v>
      </c>
      <c r="N128" s="20">
        <v>0</v>
      </c>
      <c r="O128" s="45" t="s">
        <v>2384</v>
      </c>
      <c r="P128" s="20">
        <v>0</v>
      </c>
      <c r="Q128" s="20">
        <v>0</v>
      </c>
      <c r="R128" s="46" t="s">
        <v>2384</v>
      </c>
      <c r="S128" s="18">
        <f t="shared" si="34"/>
        <v>0</v>
      </c>
      <c r="T128" s="18">
        <f t="shared" si="35"/>
        <v>0</v>
      </c>
      <c r="U128" s="19" t="e">
        <f t="shared" si="36"/>
        <v>#DIV/0!</v>
      </c>
      <c r="V128" s="19" t="e">
        <f t="shared" si="37"/>
        <v>#DIV/0!</v>
      </c>
      <c r="W128" s="18"/>
    </row>
    <row r="129" spans="1:24" s="6" customFormat="1" ht="17.100000000000001" customHeight="1" x14ac:dyDescent="0.3">
      <c r="A129" s="13">
        <v>126</v>
      </c>
      <c r="B129" s="13" t="s">
        <v>9</v>
      </c>
      <c r="C129" s="47" t="s">
        <v>1103</v>
      </c>
      <c r="D129" s="13" t="s">
        <v>14</v>
      </c>
      <c r="E129" s="40" t="s">
        <v>1112</v>
      </c>
      <c r="F129" s="40" t="s">
        <v>1121</v>
      </c>
      <c r="G129" s="13" t="s">
        <v>883</v>
      </c>
      <c r="H129" s="15">
        <v>1</v>
      </c>
      <c r="I129" s="14" t="s">
        <v>17</v>
      </c>
      <c r="J129" s="20">
        <v>0</v>
      </c>
      <c r="K129" s="20">
        <v>0</v>
      </c>
      <c r="L129" s="199" t="s">
        <v>2384</v>
      </c>
      <c r="M129" s="20">
        <v>0</v>
      </c>
      <c r="N129" s="20">
        <v>0</v>
      </c>
      <c r="O129" s="45" t="s">
        <v>2384</v>
      </c>
      <c r="P129" s="20">
        <v>0</v>
      </c>
      <c r="Q129" s="20">
        <v>0</v>
      </c>
      <c r="R129" s="46" t="s">
        <v>2384</v>
      </c>
      <c r="S129" s="18">
        <f t="shared" si="34"/>
        <v>0</v>
      </c>
      <c r="T129" s="18">
        <f t="shared" si="35"/>
        <v>0</v>
      </c>
      <c r="U129" s="19" t="e">
        <f t="shared" si="36"/>
        <v>#DIV/0!</v>
      </c>
      <c r="V129" s="19" t="e">
        <f t="shared" si="37"/>
        <v>#DIV/0!</v>
      </c>
      <c r="W129" s="18"/>
    </row>
    <row r="130" spans="1:24" s="6" customFormat="1" ht="17.100000000000001" customHeight="1" x14ac:dyDescent="0.3">
      <c r="A130" s="13">
        <v>127</v>
      </c>
      <c r="B130" s="13" t="s">
        <v>9</v>
      </c>
      <c r="C130" s="47" t="s">
        <v>1103</v>
      </c>
      <c r="D130" s="13" t="s">
        <v>14</v>
      </c>
      <c r="E130" s="40" t="s">
        <v>1113</v>
      </c>
      <c r="F130" s="40" t="s">
        <v>1121</v>
      </c>
      <c r="G130" s="13" t="s">
        <v>883</v>
      </c>
      <c r="H130" s="15">
        <v>1</v>
      </c>
      <c r="I130" s="14" t="s">
        <v>17</v>
      </c>
      <c r="J130" s="56">
        <v>0</v>
      </c>
      <c r="K130" s="56">
        <v>0</v>
      </c>
      <c r="L130" s="199" t="s">
        <v>2384</v>
      </c>
      <c r="M130" s="56">
        <v>0</v>
      </c>
      <c r="N130" s="56">
        <v>0</v>
      </c>
      <c r="O130" s="45" t="s">
        <v>2384</v>
      </c>
      <c r="P130" s="56">
        <v>0</v>
      </c>
      <c r="Q130" s="56">
        <v>0</v>
      </c>
      <c r="R130" s="46" t="s">
        <v>2384</v>
      </c>
      <c r="S130" s="18">
        <f t="shared" si="34"/>
        <v>0</v>
      </c>
      <c r="T130" s="18">
        <f t="shared" si="35"/>
        <v>0</v>
      </c>
      <c r="U130" s="19" t="e">
        <f t="shared" si="36"/>
        <v>#DIV/0!</v>
      </c>
      <c r="V130" s="19" t="e">
        <f t="shared" si="37"/>
        <v>#DIV/0!</v>
      </c>
      <c r="W130" s="18"/>
    </row>
    <row r="131" spans="1:24" s="6" customFormat="1" ht="17.100000000000001" customHeight="1" x14ac:dyDescent="0.3">
      <c r="A131" s="13">
        <v>128</v>
      </c>
      <c r="B131" s="13" t="s">
        <v>9</v>
      </c>
      <c r="C131" s="47" t="s">
        <v>1122</v>
      </c>
      <c r="D131" s="13" t="s">
        <v>903</v>
      </c>
      <c r="E131" s="40" t="s">
        <v>1123</v>
      </c>
      <c r="F131" s="40" t="s">
        <v>1134</v>
      </c>
      <c r="G131" s="13" t="s">
        <v>884</v>
      </c>
      <c r="H131" s="15">
        <v>1</v>
      </c>
      <c r="I131" s="48" t="s">
        <v>17</v>
      </c>
      <c r="J131" s="14">
        <v>254</v>
      </c>
      <c r="K131" s="20">
        <v>835</v>
      </c>
      <c r="L131" s="49"/>
      <c r="M131" s="14"/>
      <c r="N131" s="20">
        <v>835</v>
      </c>
      <c r="O131" s="50"/>
      <c r="P131" s="14"/>
      <c r="Q131" s="20">
        <v>835</v>
      </c>
      <c r="R131" s="57"/>
      <c r="S131" s="58">
        <f t="shared" ref="S131:S141" si="38">+J131+M131+P131</f>
        <v>254</v>
      </c>
      <c r="T131" s="18">
        <f t="shared" ref="T131:T141" si="39">+K131+N131+Q131</f>
        <v>2505</v>
      </c>
      <c r="U131" s="19">
        <f t="shared" ref="U131:U141" si="40">+S131/T131</f>
        <v>0.10139720558882236</v>
      </c>
      <c r="V131" s="19">
        <f t="shared" ref="V131:V141" si="41">+U131/H131</f>
        <v>0.10139720558882236</v>
      </c>
      <c r="W131" s="18"/>
    </row>
    <row r="132" spans="1:24" s="6" customFormat="1" ht="17.100000000000001" customHeight="1" x14ac:dyDescent="0.3">
      <c r="A132" s="13">
        <v>129</v>
      </c>
      <c r="B132" s="13" t="s">
        <v>9</v>
      </c>
      <c r="C132" s="47" t="s">
        <v>1122</v>
      </c>
      <c r="D132" s="13" t="s">
        <v>869</v>
      </c>
      <c r="E132" s="40" t="s">
        <v>1124</v>
      </c>
      <c r="F132" s="40" t="s">
        <v>1135</v>
      </c>
      <c r="G132" s="13" t="s">
        <v>884</v>
      </c>
      <c r="H132" s="15">
        <v>1</v>
      </c>
      <c r="I132" s="48" t="s">
        <v>17</v>
      </c>
      <c r="J132" s="14">
        <v>0</v>
      </c>
      <c r="K132" s="20">
        <v>75</v>
      </c>
      <c r="L132" s="49"/>
      <c r="M132" s="14"/>
      <c r="N132" s="20">
        <v>75</v>
      </c>
      <c r="O132" s="50"/>
      <c r="P132" s="14"/>
      <c r="Q132" s="20">
        <v>75</v>
      </c>
      <c r="R132" s="57"/>
      <c r="S132" s="58">
        <f t="shared" si="38"/>
        <v>0</v>
      </c>
      <c r="T132" s="18">
        <f t="shared" si="39"/>
        <v>225</v>
      </c>
      <c r="U132" s="19">
        <f t="shared" si="40"/>
        <v>0</v>
      </c>
      <c r="V132" s="19">
        <f t="shared" si="41"/>
        <v>0</v>
      </c>
      <c r="W132" s="18"/>
    </row>
    <row r="133" spans="1:24" s="6" customFormat="1" ht="17.100000000000001" customHeight="1" x14ac:dyDescent="0.3">
      <c r="A133" s="13">
        <v>130</v>
      </c>
      <c r="B133" s="13" t="s">
        <v>9</v>
      </c>
      <c r="C133" s="47" t="s">
        <v>1122</v>
      </c>
      <c r="D133" s="13" t="s">
        <v>870</v>
      </c>
      <c r="E133" s="40" t="s">
        <v>1125</v>
      </c>
      <c r="F133" s="40" t="s">
        <v>1136</v>
      </c>
      <c r="G133" s="13" t="s">
        <v>885</v>
      </c>
      <c r="H133" s="15">
        <v>1</v>
      </c>
      <c r="I133" s="48" t="s">
        <v>17</v>
      </c>
      <c r="J133" s="14">
        <v>0</v>
      </c>
      <c r="K133" s="14">
        <v>0</v>
      </c>
      <c r="L133" s="20"/>
      <c r="M133" s="14"/>
      <c r="N133" s="14"/>
      <c r="O133" s="50"/>
      <c r="P133" s="14"/>
      <c r="Q133" s="20">
        <v>3</v>
      </c>
      <c r="R133" s="57"/>
      <c r="S133" s="58">
        <f t="shared" si="38"/>
        <v>0</v>
      </c>
      <c r="T133" s="18">
        <f t="shared" si="39"/>
        <v>3</v>
      </c>
      <c r="U133" s="19">
        <f t="shared" si="40"/>
        <v>0</v>
      </c>
      <c r="V133" s="19">
        <f t="shared" si="41"/>
        <v>0</v>
      </c>
      <c r="W133" s="18"/>
    </row>
    <row r="134" spans="1:24" s="6" customFormat="1" ht="17.100000000000001" customHeight="1" x14ac:dyDescent="0.3">
      <c r="A134" s="13">
        <v>131</v>
      </c>
      <c r="B134" s="13" t="s">
        <v>9</v>
      </c>
      <c r="C134" s="47" t="s">
        <v>1122</v>
      </c>
      <c r="D134" s="13" t="s">
        <v>14</v>
      </c>
      <c r="E134" s="40" t="s">
        <v>1126</v>
      </c>
      <c r="F134" s="40" t="s">
        <v>1137</v>
      </c>
      <c r="G134" s="13" t="s">
        <v>884</v>
      </c>
      <c r="H134" s="15">
        <v>1</v>
      </c>
      <c r="I134" s="48" t="s">
        <v>17</v>
      </c>
      <c r="J134" s="14">
        <v>0</v>
      </c>
      <c r="K134" s="14">
        <v>0</v>
      </c>
      <c r="L134" s="20"/>
      <c r="M134" s="14"/>
      <c r="N134" s="14"/>
      <c r="O134" s="50"/>
      <c r="P134" s="14"/>
      <c r="Q134" s="14"/>
      <c r="R134" s="57"/>
      <c r="S134" s="58">
        <f t="shared" si="38"/>
        <v>0</v>
      </c>
      <c r="T134" s="18">
        <f t="shared" si="39"/>
        <v>0</v>
      </c>
      <c r="U134" s="19" t="e">
        <f t="shared" si="40"/>
        <v>#DIV/0!</v>
      </c>
      <c r="V134" s="19" t="e">
        <f t="shared" si="41"/>
        <v>#DIV/0!</v>
      </c>
      <c r="W134" s="18"/>
    </row>
    <row r="135" spans="1:24" s="6" customFormat="1" ht="17.100000000000001" customHeight="1" x14ac:dyDescent="0.3">
      <c r="A135" s="13">
        <v>132</v>
      </c>
      <c r="B135" s="13" t="s">
        <v>9</v>
      </c>
      <c r="C135" s="47" t="s">
        <v>1122</v>
      </c>
      <c r="D135" s="13" t="s">
        <v>14</v>
      </c>
      <c r="E135" s="40" t="s">
        <v>1127</v>
      </c>
      <c r="F135" s="40" t="s">
        <v>1138</v>
      </c>
      <c r="G135" s="13" t="s">
        <v>884</v>
      </c>
      <c r="H135" s="15">
        <v>1</v>
      </c>
      <c r="I135" s="48" t="s">
        <v>17</v>
      </c>
      <c r="J135" s="14">
        <v>165</v>
      </c>
      <c r="K135" s="14">
        <v>165</v>
      </c>
      <c r="L135" s="49"/>
      <c r="M135" s="14"/>
      <c r="N135" s="14"/>
      <c r="O135" s="50"/>
      <c r="P135" s="14"/>
      <c r="Q135" s="14"/>
      <c r="R135" s="57"/>
      <c r="S135" s="58">
        <f t="shared" si="38"/>
        <v>165</v>
      </c>
      <c r="T135" s="18">
        <f t="shared" si="39"/>
        <v>165</v>
      </c>
      <c r="U135" s="19">
        <f t="shared" si="40"/>
        <v>1</v>
      </c>
      <c r="V135" s="19">
        <f t="shared" si="41"/>
        <v>1</v>
      </c>
      <c r="W135" s="18"/>
    </row>
    <row r="136" spans="1:24" s="6" customFormat="1" ht="17.100000000000001" customHeight="1" x14ac:dyDescent="0.3">
      <c r="A136" s="13">
        <v>133</v>
      </c>
      <c r="B136" s="13" t="s">
        <v>9</v>
      </c>
      <c r="C136" s="47" t="s">
        <v>1122</v>
      </c>
      <c r="D136" s="13" t="s">
        <v>870</v>
      </c>
      <c r="E136" s="40" t="s">
        <v>1128</v>
      </c>
      <c r="F136" s="40" t="s">
        <v>1139</v>
      </c>
      <c r="G136" s="13" t="s">
        <v>884</v>
      </c>
      <c r="H136" s="15">
        <v>1</v>
      </c>
      <c r="I136" s="48" t="s">
        <v>17</v>
      </c>
      <c r="J136" s="14">
        <v>0</v>
      </c>
      <c r="K136" s="20">
        <v>4</v>
      </c>
      <c r="L136" s="49"/>
      <c r="M136" s="14"/>
      <c r="N136" s="20">
        <v>4</v>
      </c>
      <c r="O136" s="50"/>
      <c r="P136" s="14"/>
      <c r="Q136" s="20">
        <v>4</v>
      </c>
      <c r="R136" s="57"/>
      <c r="S136" s="58">
        <f t="shared" si="38"/>
        <v>0</v>
      </c>
      <c r="T136" s="18">
        <f t="shared" si="39"/>
        <v>12</v>
      </c>
      <c r="U136" s="19">
        <f t="shared" si="40"/>
        <v>0</v>
      </c>
      <c r="V136" s="19">
        <f t="shared" si="41"/>
        <v>0</v>
      </c>
      <c r="W136" s="18"/>
    </row>
    <row r="137" spans="1:24" s="6" customFormat="1" ht="17.100000000000001" customHeight="1" x14ac:dyDescent="0.3">
      <c r="A137" s="13">
        <v>134</v>
      </c>
      <c r="B137" s="13" t="s">
        <v>9</v>
      </c>
      <c r="C137" s="47" t="s">
        <v>1122</v>
      </c>
      <c r="D137" s="13" t="s">
        <v>14</v>
      </c>
      <c r="E137" s="40" t="s">
        <v>1129</v>
      </c>
      <c r="F137" s="40" t="s">
        <v>1140</v>
      </c>
      <c r="G137" s="13" t="s">
        <v>884</v>
      </c>
      <c r="H137" s="15">
        <v>1</v>
      </c>
      <c r="I137" s="48" t="s">
        <v>17</v>
      </c>
      <c r="J137" s="14">
        <v>0</v>
      </c>
      <c r="K137" s="14">
        <v>0</v>
      </c>
      <c r="L137" s="20"/>
      <c r="M137" s="14"/>
      <c r="N137" s="14"/>
      <c r="O137" s="50"/>
      <c r="P137" s="14"/>
      <c r="Q137" s="14"/>
      <c r="R137" s="57"/>
      <c r="S137" s="58">
        <f t="shared" si="38"/>
        <v>0</v>
      </c>
      <c r="T137" s="18">
        <f t="shared" si="39"/>
        <v>0</v>
      </c>
      <c r="U137" s="19" t="e">
        <f t="shared" si="40"/>
        <v>#DIV/0!</v>
      </c>
      <c r="V137" s="19" t="e">
        <f t="shared" si="41"/>
        <v>#DIV/0!</v>
      </c>
      <c r="W137" s="18"/>
    </row>
    <row r="138" spans="1:24" s="6" customFormat="1" ht="17.100000000000001" customHeight="1" x14ac:dyDescent="0.3">
      <c r="A138" s="13">
        <v>135</v>
      </c>
      <c r="B138" s="13" t="s">
        <v>9</v>
      </c>
      <c r="C138" s="47" t="s">
        <v>1122</v>
      </c>
      <c r="D138" s="13" t="s">
        <v>14</v>
      </c>
      <c r="E138" s="40" t="s">
        <v>1130</v>
      </c>
      <c r="F138" s="40" t="s">
        <v>1141</v>
      </c>
      <c r="G138" s="13" t="s">
        <v>884</v>
      </c>
      <c r="H138" s="15">
        <v>1</v>
      </c>
      <c r="I138" s="48" t="s">
        <v>17</v>
      </c>
      <c r="J138" s="14">
        <v>0</v>
      </c>
      <c r="K138" s="14">
        <v>0</v>
      </c>
      <c r="L138" s="20"/>
      <c r="M138" s="14"/>
      <c r="N138" s="14"/>
      <c r="O138" s="50"/>
      <c r="P138" s="14"/>
      <c r="Q138" s="14"/>
      <c r="R138" s="57"/>
      <c r="S138" s="58">
        <f t="shared" si="38"/>
        <v>0</v>
      </c>
      <c r="T138" s="18">
        <f t="shared" si="39"/>
        <v>0</v>
      </c>
      <c r="U138" s="19" t="e">
        <f t="shared" si="40"/>
        <v>#DIV/0!</v>
      </c>
      <c r="V138" s="19" t="e">
        <f t="shared" si="41"/>
        <v>#DIV/0!</v>
      </c>
      <c r="W138" s="18"/>
    </row>
    <row r="139" spans="1:24" s="6" customFormat="1" ht="17.100000000000001" customHeight="1" x14ac:dyDescent="0.3">
      <c r="A139" s="13">
        <v>136</v>
      </c>
      <c r="B139" s="13" t="s">
        <v>9</v>
      </c>
      <c r="C139" s="47" t="s">
        <v>1122</v>
      </c>
      <c r="D139" s="13" t="s">
        <v>870</v>
      </c>
      <c r="E139" s="40" t="s">
        <v>1131</v>
      </c>
      <c r="F139" s="40" t="s">
        <v>1142</v>
      </c>
      <c r="G139" s="13" t="s">
        <v>884</v>
      </c>
      <c r="H139" s="15">
        <v>1</v>
      </c>
      <c r="I139" s="48" t="s">
        <v>17</v>
      </c>
      <c r="J139" s="14">
        <v>66</v>
      </c>
      <c r="K139" s="14">
        <v>66</v>
      </c>
      <c r="L139" s="49"/>
      <c r="M139" s="14"/>
      <c r="N139" s="14"/>
      <c r="O139" s="50"/>
      <c r="P139" s="14"/>
      <c r="Q139" s="14"/>
      <c r="R139" s="57"/>
      <c r="S139" s="58">
        <f t="shared" si="38"/>
        <v>66</v>
      </c>
      <c r="T139" s="18">
        <f t="shared" si="39"/>
        <v>66</v>
      </c>
      <c r="U139" s="19">
        <f t="shared" si="40"/>
        <v>1</v>
      </c>
      <c r="V139" s="19">
        <f t="shared" si="41"/>
        <v>1</v>
      </c>
      <c r="W139" s="18"/>
    </row>
    <row r="140" spans="1:24" s="6" customFormat="1" ht="17.100000000000001" customHeight="1" x14ac:dyDescent="0.3">
      <c r="A140" s="13">
        <v>137</v>
      </c>
      <c r="B140" s="13" t="s">
        <v>9</v>
      </c>
      <c r="C140" s="47" t="s">
        <v>1122</v>
      </c>
      <c r="D140" s="13" t="s">
        <v>14</v>
      </c>
      <c r="E140" s="40" t="s">
        <v>1132</v>
      </c>
      <c r="F140" s="40" t="s">
        <v>1143</v>
      </c>
      <c r="G140" s="13" t="s">
        <v>884</v>
      </c>
      <c r="H140" s="15">
        <v>1</v>
      </c>
      <c r="I140" s="48" t="s">
        <v>17</v>
      </c>
      <c r="J140" s="14">
        <v>0</v>
      </c>
      <c r="K140" s="20">
        <v>1</v>
      </c>
      <c r="L140" s="49"/>
      <c r="M140" s="14"/>
      <c r="N140" s="20">
        <v>1</v>
      </c>
      <c r="O140" s="50"/>
      <c r="P140" s="14"/>
      <c r="Q140" s="20">
        <v>1</v>
      </c>
      <c r="R140" s="57"/>
      <c r="S140" s="58">
        <f t="shared" si="38"/>
        <v>0</v>
      </c>
      <c r="T140" s="18">
        <f t="shared" si="39"/>
        <v>3</v>
      </c>
      <c r="U140" s="19">
        <f t="shared" si="40"/>
        <v>0</v>
      </c>
      <c r="V140" s="19">
        <f t="shared" si="41"/>
        <v>0</v>
      </c>
      <c r="W140" s="18"/>
    </row>
    <row r="141" spans="1:24" s="6" customFormat="1" ht="17.100000000000001" customHeight="1" x14ac:dyDescent="0.3">
      <c r="A141" s="13">
        <v>138</v>
      </c>
      <c r="B141" s="13" t="s">
        <v>9</v>
      </c>
      <c r="C141" s="47" t="s">
        <v>1122</v>
      </c>
      <c r="D141" s="13" t="s">
        <v>14</v>
      </c>
      <c r="E141" s="40" t="s">
        <v>1133</v>
      </c>
      <c r="F141" s="40" t="s">
        <v>1144</v>
      </c>
      <c r="G141" s="13" t="s">
        <v>1036</v>
      </c>
      <c r="H141" s="15">
        <v>1</v>
      </c>
      <c r="I141" s="48" t="s">
        <v>17</v>
      </c>
      <c r="J141" s="20">
        <v>0</v>
      </c>
      <c r="K141" s="20">
        <v>0</v>
      </c>
      <c r="L141" s="199" t="s">
        <v>2384</v>
      </c>
      <c r="M141" s="14"/>
      <c r="N141" s="14"/>
      <c r="O141" s="50"/>
      <c r="P141" s="20">
        <v>0</v>
      </c>
      <c r="Q141" s="20">
        <v>0</v>
      </c>
      <c r="R141" s="46" t="s">
        <v>2384</v>
      </c>
      <c r="S141" s="58">
        <f t="shared" si="38"/>
        <v>0</v>
      </c>
      <c r="T141" s="18">
        <f t="shared" si="39"/>
        <v>0</v>
      </c>
      <c r="U141" s="19" t="e">
        <f t="shared" si="40"/>
        <v>#DIV/0!</v>
      </c>
      <c r="V141" s="19" t="e">
        <f t="shared" si="41"/>
        <v>#DIV/0!</v>
      </c>
      <c r="W141" s="18"/>
      <c r="X141" s="6" t="s">
        <v>1145</v>
      </c>
    </row>
    <row r="142" spans="1:24" s="6" customFormat="1" ht="17.100000000000001" customHeight="1" x14ac:dyDescent="0.3">
      <c r="A142" s="13">
        <v>139</v>
      </c>
      <c r="B142" s="13" t="s">
        <v>505</v>
      </c>
      <c r="C142" s="47" t="s">
        <v>1146</v>
      </c>
      <c r="D142" s="13" t="s">
        <v>903</v>
      </c>
      <c r="E142" s="40" t="s">
        <v>1147</v>
      </c>
      <c r="F142" s="40" t="s">
        <v>2355</v>
      </c>
      <c r="G142" s="13" t="s">
        <v>883</v>
      </c>
      <c r="H142" s="59">
        <v>5</v>
      </c>
      <c r="I142" s="48" t="s">
        <v>646</v>
      </c>
      <c r="J142" s="20">
        <v>0</v>
      </c>
      <c r="K142" s="20">
        <v>0</v>
      </c>
      <c r="L142" s="199" t="s">
        <v>2384</v>
      </c>
      <c r="M142" s="20">
        <v>0</v>
      </c>
      <c r="N142" s="20">
        <v>0</v>
      </c>
      <c r="O142" s="45" t="s">
        <v>2384</v>
      </c>
      <c r="P142" s="20">
        <v>0</v>
      </c>
      <c r="Q142" s="20">
        <v>0</v>
      </c>
      <c r="R142" s="46" t="s">
        <v>2384</v>
      </c>
      <c r="S142" s="58">
        <f t="shared" ref="S142:S153" si="42">+J142+M142+P142</f>
        <v>0</v>
      </c>
      <c r="T142" s="18">
        <f t="shared" ref="T142:T153" si="43">+K142+N142+Q142</f>
        <v>0</v>
      </c>
      <c r="U142" s="19" t="e">
        <f>(S142/T142)-1</f>
        <v>#DIV/0!</v>
      </c>
      <c r="V142" s="19" t="e">
        <f>+U142/H142</f>
        <v>#DIV/0!</v>
      </c>
      <c r="W142" s="18"/>
      <c r="X142" s="6" t="s">
        <v>2357</v>
      </c>
    </row>
    <row r="143" spans="1:24" s="6" customFormat="1" ht="17.100000000000001" customHeight="1" x14ac:dyDescent="0.3">
      <c r="A143" s="13">
        <v>140</v>
      </c>
      <c r="B143" s="13" t="s">
        <v>505</v>
      </c>
      <c r="C143" s="47" t="s">
        <v>1146</v>
      </c>
      <c r="D143" s="13" t="s">
        <v>869</v>
      </c>
      <c r="E143" s="40" t="s">
        <v>1148</v>
      </c>
      <c r="F143" s="40" t="s">
        <v>2356</v>
      </c>
      <c r="G143" s="13" t="s">
        <v>883</v>
      </c>
      <c r="H143" s="59">
        <v>59</v>
      </c>
      <c r="I143" s="48" t="s">
        <v>646</v>
      </c>
      <c r="J143" s="20">
        <v>0</v>
      </c>
      <c r="K143" s="20">
        <v>0</v>
      </c>
      <c r="L143" s="199" t="s">
        <v>2384</v>
      </c>
      <c r="M143" s="20">
        <v>0</v>
      </c>
      <c r="N143" s="20">
        <v>0</v>
      </c>
      <c r="O143" s="45" t="s">
        <v>2384</v>
      </c>
      <c r="P143" s="20">
        <v>0</v>
      </c>
      <c r="Q143" s="20">
        <v>0</v>
      </c>
      <c r="R143" s="46" t="s">
        <v>2384</v>
      </c>
      <c r="S143" s="58">
        <f t="shared" si="42"/>
        <v>0</v>
      </c>
      <c r="T143" s="18">
        <f t="shared" si="43"/>
        <v>0</v>
      </c>
      <c r="U143" s="19" t="e">
        <f>(S143/T143)-1</f>
        <v>#DIV/0!</v>
      </c>
      <c r="V143" s="19" t="e">
        <f t="shared" ref="V143:V153" si="44">+U143/H143</f>
        <v>#DIV/0!</v>
      </c>
      <c r="W143" s="18"/>
      <c r="X143" s="6" t="s">
        <v>2357</v>
      </c>
    </row>
    <row r="144" spans="1:24" s="6" customFormat="1" ht="17.100000000000001" customHeight="1" x14ac:dyDescent="0.3">
      <c r="A144" s="13">
        <v>141</v>
      </c>
      <c r="B144" s="13" t="s">
        <v>505</v>
      </c>
      <c r="C144" s="47" t="s">
        <v>1146</v>
      </c>
      <c r="D144" s="13" t="s">
        <v>870</v>
      </c>
      <c r="E144" s="40" t="s">
        <v>1149</v>
      </c>
      <c r="F144" s="40" t="s">
        <v>1159</v>
      </c>
      <c r="G144" s="13" t="s">
        <v>884</v>
      </c>
      <c r="H144" s="15">
        <v>1</v>
      </c>
      <c r="I144" s="48" t="s">
        <v>17</v>
      </c>
      <c r="J144" s="14">
        <v>13</v>
      </c>
      <c r="K144" s="20">
        <v>10</v>
      </c>
      <c r="L144" s="49"/>
      <c r="M144" s="14"/>
      <c r="N144" s="20">
        <v>10</v>
      </c>
      <c r="O144" s="50"/>
      <c r="P144" s="14"/>
      <c r="Q144" s="20">
        <v>10</v>
      </c>
      <c r="R144" s="57"/>
      <c r="S144" s="58">
        <f t="shared" si="42"/>
        <v>13</v>
      </c>
      <c r="T144" s="18">
        <f t="shared" si="43"/>
        <v>30</v>
      </c>
      <c r="U144" s="19">
        <f t="shared" ref="U144:U153" si="45">+S144/T144</f>
        <v>0.43333333333333335</v>
      </c>
      <c r="V144" s="19">
        <f t="shared" si="44"/>
        <v>0.43333333333333335</v>
      </c>
      <c r="W144" s="18"/>
    </row>
    <row r="145" spans="1:23" s="6" customFormat="1" ht="17.100000000000001" customHeight="1" x14ac:dyDescent="0.3">
      <c r="A145" s="13">
        <v>142</v>
      </c>
      <c r="B145" s="13" t="s">
        <v>505</v>
      </c>
      <c r="C145" s="47" t="s">
        <v>1146</v>
      </c>
      <c r="D145" s="13" t="s">
        <v>14</v>
      </c>
      <c r="E145" s="40" t="s">
        <v>1150</v>
      </c>
      <c r="F145" s="40" t="s">
        <v>1160</v>
      </c>
      <c r="G145" s="13" t="s">
        <v>883</v>
      </c>
      <c r="H145" s="15">
        <v>1</v>
      </c>
      <c r="I145" s="48" t="s">
        <v>17</v>
      </c>
      <c r="J145" s="20">
        <v>0</v>
      </c>
      <c r="K145" s="20">
        <v>0</v>
      </c>
      <c r="L145" s="199" t="s">
        <v>2384</v>
      </c>
      <c r="M145" s="20">
        <v>0</v>
      </c>
      <c r="N145" s="20">
        <v>0</v>
      </c>
      <c r="O145" s="45" t="s">
        <v>2384</v>
      </c>
      <c r="P145" s="20">
        <v>0</v>
      </c>
      <c r="Q145" s="20">
        <v>0</v>
      </c>
      <c r="R145" s="46" t="s">
        <v>2384</v>
      </c>
      <c r="S145" s="58">
        <f t="shared" si="42"/>
        <v>0</v>
      </c>
      <c r="T145" s="18">
        <f t="shared" si="43"/>
        <v>0</v>
      </c>
      <c r="U145" s="19" t="e">
        <f t="shared" si="45"/>
        <v>#DIV/0!</v>
      </c>
      <c r="V145" s="19" t="e">
        <f t="shared" si="44"/>
        <v>#DIV/0!</v>
      </c>
      <c r="W145" s="18"/>
    </row>
    <row r="146" spans="1:23" s="6" customFormat="1" ht="17.100000000000001" customHeight="1" x14ac:dyDescent="0.3">
      <c r="A146" s="13">
        <v>143</v>
      </c>
      <c r="B146" s="13" t="s">
        <v>505</v>
      </c>
      <c r="C146" s="47" t="s">
        <v>1146</v>
      </c>
      <c r="D146" s="13" t="s">
        <v>14</v>
      </c>
      <c r="E146" s="40" t="s">
        <v>1151</v>
      </c>
      <c r="F146" s="40" t="s">
        <v>1161</v>
      </c>
      <c r="G146" s="13" t="s">
        <v>918</v>
      </c>
      <c r="H146" s="15">
        <v>1</v>
      </c>
      <c r="I146" s="48" t="s">
        <v>17</v>
      </c>
      <c r="J146" s="20">
        <v>0</v>
      </c>
      <c r="K146" s="20">
        <v>0</v>
      </c>
      <c r="L146" s="199" t="s">
        <v>2384</v>
      </c>
      <c r="M146" s="20">
        <v>0</v>
      </c>
      <c r="N146" s="20">
        <v>0</v>
      </c>
      <c r="O146" s="45" t="s">
        <v>2384</v>
      </c>
      <c r="P146" s="20">
        <v>0</v>
      </c>
      <c r="Q146" s="20">
        <v>0</v>
      </c>
      <c r="R146" s="46" t="s">
        <v>2384</v>
      </c>
      <c r="S146" s="58">
        <f t="shared" si="42"/>
        <v>0</v>
      </c>
      <c r="T146" s="18">
        <f t="shared" si="43"/>
        <v>0</v>
      </c>
      <c r="U146" s="19" t="e">
        <f t="shared" si="45"/>
        <v>#DIV/0!</v>
      </c>
      <c r="V146" s="19" t="e">
        <f t="shared" si="44"/>
        <v>#DIV/0!</v>
      </c>
      <c r="W146" s="18"/>
    </row>
    <row r="147" spans="1:23" s="6" customFormat="1" ht="17.100000000000001" customHeight="1" x14ac:dyDescent="0.3">
      <c r="A147" s="13">
        <v>144</v>
      </c>
      <c r="B147" s="13" t="s">
        <v>505</v>
      </c>
      <c r="C147" s="47" t="s">
        <v>1146</v>
      </c>
      <c r="D147" s="13" t="s">
        <v>14</v>
      </c>
      <c r="E147" s="40" t="s">
        <v>1152</v>
      </c>
      <c r="F147" s="40" t="s">
        <v>1162</v>
      </c>
      <c r="G147" s="13" t="s">
        <v>885</v>
      </c>
      <c r="H147" s="15">
        <v>1</v>
      </c>
      <c r="I147" s="48" t="s">
        <v>17</v>
      </c>
      <c r="J147" s="20">
        <v>0</v>
      </c>
      <c r="K147" s="20">
        <v>0</v>
      </c>
      <c r="L147" s="199" t="s">
        <v>2384</v>
      </c>
      <c r="M147" s="20">
        <v>0</v>
      </c>
      <c r="N147" s="20">
        <v>0</v>
      </c>
      <c r="O147" s="45" t="s">
        <v>2384</v>
      </c>
      <c r="P147" s="14"/>
      <c r="Q147" s="20">
        <v>3</v>
      </c>
      <c r="R147" s="57"/>
      <c r="S147" s="58">
        <f t="shared" si="42"/>
        <v>0</v>
      </c>
      <c r="T147" s="18">
        <f t="shared" si="43"/>
        <v>3</v>
      </c>
      <c r="U147" s="19">
        <f t="shared" si="45"/>
        <v>0</v>
      </c>
      <c r="V147" s="19">
        <f t="shared" si="44"/>
        <v>0</v>
      </c>
      <c r="W147" s="18"/>
    </row>
    <row r="148" spans="1:23" s="6" customFormat="1" ht="17.100000000000001" customHeight="1" x14ac:dyDescent="0.3">
      <c r="A148" s="13">
        <v>145</v>
      </c>
      <c r="B148" s="13" t="s">
        <v>505</v>
      </c>
      <c r="C148" s="47" t="s">
        <v>1146</v>
      </c>
      <c r="D148" s="13" t="s">
        <v>14</v>
      </c>
      <c r="E148" s="40" t="s">
        <v>1153</v>
      </c>
      <c r="F148" s="40" t="s">
        <v>1163</v>
      </c>
      <c r="G148" s="13" t="s">
        <v>918</v>
      </c>
      <c r="H148" s="15">
        <v>1</v>
      </c>
      <c r="I148" s="48" t="s">
        <v>17</v>
      </c>
      <c r="J148" s="20">
        <v>0</v>
      </c>
      <c r="K148" s="20">
        <v>0</v>
      </c>
      <c r="L148" s="199" t="s">
        <v>2384</v>
      </c>
      <c r="M148" s="20">
        <v>0</v>
      </c>
      <c r="N148" s="20">
        <v>0</v>
      </c>
      <c r="O148" s="45" t="s">
        <v>2384</v>
      </c>
      <c r="P148" s="20">
        <v>0</v>
      </c>
      <c r="Q148" s="20">
        <v>0</v>
      </c>
      <c r="R148" s="46" t="s">
        <v>2384</v>
      </c>
      <c r="S148" s="58">
        <f t="shared" si="42"/>
        <v>0</v>
      </c>
      <c r="T148" s="18">
        <f t="shared" si="43"/>
        <v>0</v>
      </c>
      <c r="U148" s="19" t="e">
        <f t="shared" si="45"/>
        <v>#DIV/0!</v>
      </c>
      <c r="V148" s="19" t="e">
        <f t="shared" si="44"/>
        <v>#DIV/0!</v>
      </c>
      <c r="W148" s="18"/>
    </row>
    <row r="149" spans="1:23" s="6" customFormat="1" ht="17.100000000000001" customHeight="1" x14ac:dyDescent="0.3">
      <c r="A149" s="13">
        <v>146</v>
      </c>
      <c r="B149" s="13" t="s">
        <v>505</v>
      </c>
      <c r="C149" s="47" t="s">
        <v>1146</v>
      </c>
      <c r="D149" s="13" t="s">
        <v>870</v>
      </c>
      <c r="E149" s="40" t="s">
        <v>1154</v>
      </c>
      <c r="F149" s="40" t="s">
        <v>1164</v>
      </c>
      <c r="G149" s="13" t="s">
        <v>885</v>
      </c>
      <c r="H149" s="15">
        <v>1</v>
      </c>
      <c r="I149" s="48" t="s">
        <v>17</v>
      </c>
      <c r="J149" s="20">
        <v>0</v>
      </c>
      <c r="K149" s="20">
        <v>0</v>
      </c>
      <c r="L149" s="199" t="s">
        <v>2384</v>
      </c>
      <c r="M149" s="20">
        <v>0</v>
      </c>
      <c r="N149" s="20">
        <v>0</v>
      </c>
      <c r="O149" s="45" t="s">
        <v>2384</v>
      </c>
      <c r="P149" s="14"/>
      <c r="Q149" s="20">
        <v>3</v>
      </c>
      <c r="R149" s="57"/>
      <c r="S149" s="58">
        <f t="shared" si="42"/>
        <v>0</v>
      </c>
      <c r="T149" s="18">
        <f t="shared" si="43"/>
        <v>3</v>
      </c>
      <c r="U149" s="19">
        <f t="shared" si="45"/>
        <v>0</v>
      </c>
      <c r="V149" s="19">
        <f t="shared" si="44"/>
        <v>0</v>
      </c>
      <c r="W149" s="18"/>
    </row>
    <row r="150" spans="1:23" s="6" customFormat="1" ht="17.100000000000001" customHeight="1" x14ac:dyDescent="0.3">
      <c r="A150" s="13">
        <v>147</v>
      </c>
      <c r="B150" s="13" t="s">
        <v>505</v>
      </c>
      <c r="C150" s="47" t="s">
        <v>1146</v>
      </c>
      <c r="D150" s="13" t="s">
        <v>14</v>
      </c>
      <c r="E150" s="40" t="s">
        <v>1155</v>
      </c>
      <c r="F150" s="40" t="s">
        <v>1165</v>
      </c>
      <c r="G150" s="13" t="s">
        <v>918</v>
      </c>
      <c r="H150" s="15">
        <v>1</v>
      </c>
      <c r="I150" s="48" t="s">
        <v>17</v>
      </c>
      <c r="J150" s="20">
        <v>0</v>
      </c>
      <c r="K150" s="20">
        <v>0</v>
      </c>
      <c r="L150" s="199" t="s">
        <v>2384</v>
      </c>
      <c r="M150" s="20">
        <v>0</v>
      </c>
      <c r="N150" s="20">
        <v>0</v>
      </c>
      <c r="O150" s="45" t="s">
        <v>2384</v>
      </c>
      <c r="P150" s="20">
        <v>0</v>
      </c>
      <c r="Q150" s="20">
        <v>0</v>
      </c>
      <c r="R150" s="46" t="s">
        <v>2384</v>
      </c>
      <c r="S150" s="58">
        <f t="shared" si="42"/>
        <v>0</v>
      </c>
      <c r="T150" s="18">
        <f t="shared" si="43"/>
        <v>0</v>
      </c>
      <c r="U150" s="19" t="e">
        <f t="shared" si="45"/>
        <v>#DIV/0!</v>
      </c>
      <c r="V150" s="19" t="e">
        <f t="shared" si="44"/>
        <v>#DIV/0!</v>
      </c>
      <c r="W150" s="18"/>
    </row>
    <row r="151" spans="1:23" s="6" customFormat="1" ht="17.100000000000001" customHeight="1" x14ac:dyDescent="0.3">
      <c r="A151" s="13">
        <v>148</v>
      </c>
      <c r="B151" s="13" t="s">
        <v>505</v>
      </c>
      <c r="C151" s="47" t="s">
        <v>1146</v>
      </c>
      <c r="D151" s="13" t="s">
        <v>14</v>
      </c>
      <c r="E151" s="40" t="s">
        <v>1156</v>
      </c>
      <c r="F151" s="40" t="s">
        <v>1166</v>
      </c>
      <c r="G151" s="13" t="s">
        <v>918</v>
      </c>
      <c r="H151" s="15">
        <v>1</v>
      </c>
      <c r="I151" s="48" t="s">
        <v>17</v>
      </c>
      <c r="J151" s="20">
        <v>0</v>
      </c>
      <c r="K151" s="20">
        <v>0</v>
      </c>
      <c r="L151" s="199" t="s">
        <v>2384</v>
      </c>
      <c r="M151" s="20">
        <v>0</v>
      </c>
      <c r="N151" s="20">
        <v>0</v>
      </c>
      <c r="O151" s="45" t="s">
        <v>2384</v>
      </c>
      <c r="P151" s="20">
        <v>0</v>
      </c>
      <c r="Q151" s="20">
        <v>0</v>
      </c>
      <c r="R151" s="46" t="s">
        <v>2384</v>
      </c>
      <c r="S151" s="58">
        <f t="shared" si="42"/>
        <v>0</v>
      </c>
      <c r="T151" s="18">
        <f t="shared" si="43"/>
        <v>0</v>
      </c>
      <c r="U151" s="19" t="e">
        <f t="shared" si="45"/>
        <v>#DIV/0!</v>
      </c>
      <c r="V151" s="19" t="e">
        <f t="shared" si="44"/>
        <v>#DIV/0!</v>
      </c>
      <c r="W151" s="18"/>
    </row>
    <row r="152" spans="1:23" s="6" customFormat="1" ht="17.100000000000001" customHeight="1" x14ac:dyDescent="0.3">
      <c r="A152" s="13">
        <v>149</v>
      </c>
      <c r="B152" s="13" t="s">
        <v>505</v>
      </c>
      <c r="C152" s="47" t="s">
        <v>1146</v>
      </c>
      <c r="D152" s="13" t="s">
        <v>14</v>
      </c>
      <c r="E152" s="40" t="s">
        <v>1157</v>
      </c>
      <c r="F152" s="40" t="s">
        <v>1167</v>
      </c>
      <c r="G152" s="13" t="s">
        <v>884</v>
      </c>
      <c r="H152" s="15">
        <v>1</v>
      </c>
      <c r="I152" s="48" t="s">
        <v>17</v>
      </c>
      <c r="J152" s="14">
        <v>5</v>
      </c>
      <c r="K152" s="20">
        <v>1</v>
      </c>
      <c r="L152" s="49"/>
      <c r="M152" s="14"/>
      <c r="N152" s="20">
        <v>1</v>
      </c>
      <c r="O152" s="50"/>
      <c r="P152" s="14"/>
      <c r="Q152" s="20">
        <v>1</v>
      </c>
      <c r="R152" s="57"/>
      <c r="S152" s="58">
        <f t="shared" si="42"/>
        <v>5</v>
      </c>
      <c r="T152" s="18">
        <f t="shared" si="43"/>
        <v>3</v>
      </c>
      <c r="U152" s="19">
        <f t="shared" si="45"/>
        <v>1.6666666666666667</v>
      </c>
      <c r="V152" s="19">
        <f t="shared" si="44"/>
        <v>1.6666666666666667</v>
      </c>
      <c r="W152" s="18"/>
    </row>
    <row r="153" spans="1:23" s="6" customFormat="1" ht="17.100000000000001" customHeight="1" x14ac:dyDescent="0.3">
      <c r="A153" s="13">
        <v>150</v>
      </c>
      <c r="B153" s="13" t="s">
        <v>505</v>
      </c>
      <c r="C153" s="47" t="s">
        <v>1146</v>
      </c>
      <c r="D153" s="13" t="s">
        <v>14</v>
      </c>
      <c r="E153" s="40" t="s">
        <v>1158</v>
      </c>
      <c r="F153" s="40" t="s">
        <v>1168</v>
      </c>
      <c r="G153" s="13" t="s">
        <v>884</v>
      </c>
      <c r="H153" s="15">
        <v>1</v>
      </c>
      <c r="I153" s="48" t="s">
        <v>17</v>
      </c>
      <c r="J153" s="14">
        <v>2</v>
      </c>
      <c r="K153" s="20">
        <v>4</v>
      </c>
      <c r="L153" s="49"/>
      <c r="M153" s="14"/>
      <c r="N153" s="20">
        <v>4</v>
      </c>
      <c r="O153" s="50"/>
      <c r="P153" s="14"/>
      <c r="Q153" s="20">
        <v>4</v>
      </c>
      <c r="R153" s="57"/>
      <c r="S153" s="58">
        <f t="shared" si="42"/>
        <v>2</v>
      </c>
      <c r="T153" s="18">
        <f t="shared" si="43"/>
        <v>12</v>
      </c>
      <c r="U153" s="19">
        <f t="shared" si="45"/>
        <v>0.16666666666666666</v>
      </c>
      <c r="V153" s="19">
        <f t="shared" si="44"/>
        <v>0.16666666666666666</v>
      </c>
      <c r="W153" s="18"/>
    </row>
    <row r="154" spans="1:23" s="6" customFormat="1" ht="17.100000000000001" customHeight="1" x14ac:dyDescent="0.3">
      <c r="A154" s="13">
        <v>151</v>
      </c>
      <c r="B154" s="13" t="s">
        <v>385</v>
      </c>
      <c r="C154" s="47" t="s">
        <v>1169</v>
      </c>
      <c r="D154" s="13" t="s">
        <v>903</v>
      </c>
      <c r="E154" s="40" t="s">
        <v>1170</v>
      </c>
      <c r="F154" s="40" t="s">
        <v>1178</v>
      </c>
      <c r="G154" s="13" t="s">
        <v>883</v>
      </c>
      <c r="H154" s="60">
        <v>-0.04</v>
      </c>
      <c r="I154" s="13" t="s">
        <v>646</v>
      </c>
      <c r="J154" s="20">
        <v>0</v>
      </c>
      <c r="K154" s="20">
        <v>0</v>
      </c>
      <c r="L154" s="199" t="s">
        <v>2384</v>
      </c>
      <c r="M154" s="20">
        <v>0</v>
      </c>
      <c r="N154" s="20">
        <v>0</v>
      </c>
      <c r="O154" s="45" t="s">
        <v>2384</v>
      </c>
      <c r="P154" s="20">
        <v>0</v>
      </c>
      <c r="Q154" s="20">
        <v>0</v>
      </c>
      <c r="R154" s="46" t="s">
        <v>2384</v>
      </c>
      <c r="S154" s="58">
        <f t="shared" ref="S154:S161" si="46">+J154+M154+P154</f>
        <v>0</v>
      </c>
      <c r="T154" s="18">
        <f t="shared" ref="T154:T161" si="47">+K154+N154+Q154</f>
        <v>0</v>
      </c>
      <c r="U154" s="19" t="e">
        <f>(S154/T154)-1</f>
        <v>#DIV/0!</v>
      </c>
      <c r="V154" s="19" t="e">
        <f t="shared" ref="V154:V161" si="48">+U154/H154</f>
        <v>#DIV/0!</v>
      </c>
      <c r="W154" s="18"/>
    </row>
    <row r="155" spans="1:23" s="6" customFormat="1" ht="17.100000000000001" customHeight="1" x14ac:dyDescent="0.3">
      <c r="A155" s="13">
        <v>152</v>
      </c>
      <c r="B155" s="13" t="s">
        <v>385</v>
      </c>
      <c r="C155" s="47" t="s">
        <v>1169</v>
      </c>
      <c r="D155" s="13" t="s">
        <v>869</v>
      </c>
      <c r="E155" s="40" t="s">
        <v>1171</v>
      </c>
      <c r="F155" s="40" t="s">
        <v>1179</v>
      </c>
      <c r="G155" s="13" t="s">
        <v>883</v>
      </c>
      <c r="H155" s="60">
        <v>-0.05</v>
      </c>
      <c r="I155" s="13" t="s">
        <v>646</v>
      </c>
      <c r="J155" s="20">
        <v>0</v>
      </c>
      <c r="K155" s="20">
        <v>0</v>
      </c>
      <c r="L155" s="199" t="s">
        <v>2384</v>
      </c>
      <c r="M155" s="20">
        <v>0</v>
      </c>
      <c r="N155" s="20">
        <v>0</v>
      </c>
      <c r="O155" s="45" t="s">
        <v>2384</v>
      </c>
      <c r="P155" s="20">
        <v>0</v>
      </c>
      <c r="Q155" s="20">
        <v>0</v>
      </c>
      <c r="R155" s="46" t="s">
        <v>2384</v>
      </c>
      <c r="S155" s="58">
        <f t="shared" si="46"/>
        <v>0</v>
      </c>
      <c r="T155" s="18">
        <f t="shared" si="47"/>
        <v>0</v>
      </c>
      <c r="U155" s="19" t="e">
        <f>(S155/T155)-1</f>
        <v>#DIV/0!</v>
      </c>
      <c r="V155" s="19" t="e">
        <f t="shared" si="48"/>
        <v>#DIV/0!</v>
      </c>
      <c r="W155" s="18"/>
    </row>
    <row r="156" spans="1:23" s="6" customFormat="1" ht="17.100000000000001" customHeight="1" x14ac:dyDescent="0.3">
      <c r="A156" s="13">
        <v>153</v>
      </c>
      <c r="B156" s="13" t="s">
        <v>385</v>
      </c>
      <c r="C156" s="47" t="s">
        <v>1169</v>
      </c>
      <c r="D156" s="13" t="s">
        <v>870</v>
      </c>
      <c r="E156" s="40" t="s">
        <v>1172</v>
      </c>
      <c r="F156" s="40" t="s">
        <v>1180</v>
      </c>
      <c r="G156" s="13" t="s">
        <v>884</v>
      </c>
      <c r="H156" s="60">
        <v>1</v>
      </c>
      <c r="I156" s="13" t="s">
        <v>17</v>
      </c>
      <c r="J156" s="14">
        <v>77</v>
      </c>
      <c r="K156" s="61">
        <v>72</v>
      </c>
      <c r="L156" s="62"/>
      <c r="M156" s="14"/>
      <c r="N156" s="61">
        <v>72</v>
      </c>
      <c r="O156" s="63"/>
      <c r="P156" s="14"/>
      <c r="Q156" s="61">
        <v>72</v>
      </c>
      <c r="R156" s="64"/>
      <c r="S156" s="58">
        <f t="shared" si="46"/>
        <v>77</v>
      </c>
      <c r="T156" s="18">
        <f t="shared" si="47"/>
        <v>216</v>
      </c>
      <c r="U156" s="19">
        <f t="shared" ref="U156:U161" si="49">+S156/T156</f>
        <v>0.35648148148148145</v>
      </c>
      <c r="V156" s="19">
        <f t="shared" si="48"/>
        <v>0.35648148148148145</v>
      </c>
      <c r="W156" s="18"/>
    </row>
    <row r="157" spans="1:23" s="6" customFormat="1" ht="17.100000000000001" customHeight="1" x14ac:dyDescent="0.3">
      <c r="A157" s="13">
        <v>154</v>
      </c>
      <c r="B157" s="13" t="s">
        <v>385</v>
      </c>
      <c r="C157" s="47" t="s">
        <v>1169</v>
      </c>
      <c r="D157" s="13" t="s">
        <v>14</v>
      </c>
      <c r="E157" s="40" t="s">
        <v>1173</v>
      </c>
      <c r="F157" s="40" t="s">
        <v>1181</v>
      </c>
      <c r="G157" s="13" t="s">
        <v>884</v>
      </c>
      <c r="H157" s="60">
        <v>1</v>
      </c>
      <c r="I157" s="13" t="s">
        <v>17</v>
      </c>
      <c r="J157" s="14">
        <v>1</v>
      </c>
      <c r="K157" s="61">
        <v>1</v>
      </c>
      <c r="L157" s="62"/>
      <c r="M157" s="14"/>
      <c r="N157" s="61">
        <v>1</v>
      </c>
      <c r="O157" s="63"/>
      <c r="P157" s="14"/>
      <c r="Q157" s="61">
        <v>1</v>
      </c>
      <c r="R157" s="64"/>
      <c r="S157" s="58">
        <f t="shared" si="46"/>
        <v>1</v>
      </c>
      <c r="T157" s="18">
        <f t="shared" si="47"/>
        <v>3</v>
      </c>
      <c r="U157" s="19">
        <f t="shared" si="49"/>
        <v>0.33333333333333331</v>
      </c>
      <c r="V157" s="19">
        <f t="shared" si="48"/>
        <v>0.33333333333333331</v>
      </c>
      <c r="W157" s="18"/>
    </row>
    <row r="158" spans="1:23" s="6" customFormat="1" ht="17.100000000000001" customHeight="1" x14ac:dyDescent="0.3">
      <c r="A158" s="13">
        <v>155</v>
      </c>
      <c r="B158" s="13" t="s">
        <v>385</v>
      </c>
      <c r="C158" s="47" t="s">
        <v>1169</v>
      </c>
      <c r="D158" s="13" t="s">
        <v>14</v>
      </c>
      <c r="E158" s="40" t="s">
        <v>1174</v>
      </c>
      <c r="F158" s="40" t="s">
        <v>1182</v>
      </c>
      <c r="G158" s="13" t="s">
        <v>884</v>
      </c>
      <c r="H158" s="60">
        <v>1</v>
      </c>
      <c r="I158" s="13" t="s">
        <v>17</v>
      </c>
      <c r="J158" s="14">
        <v>1</v>
      </c>
      <c r="K158" s="61">
        <v>1</v>
      </c>
      <c r="L158" s="62"/>
      <c r="M158" s="14"/>
      <c r="N158" s="61">
        <v>1</v>
      </c>
      <c r="O158" s="63"/>
      <c r="P158" s="14"/>
      <c r="Q158" s="61">
        <v>1</v>
      </c>
      <c r="R158" s="64"/>
      <c r="S158" s="58">
        <f t="shared" si="46"/>
        <v>1</v>
      </c>
      <c r="T158" s="18">
        <f t="shared" si="47"/>
        <v>3</v>
      </c>
      <c r="U158" s="19">
        <f t="shared" si="49"/>
        <v>0.33333333333333331</v>
      </c>
      <c r="V158" s="19">
        <f t="shared" si="48"/>
        <v>0.33333333333333331</v>
      </c>
      <c r="W158" s="18"/>
    </row>
    <row r="159" spans="1:23" s="6" customFormat="1" ht="17.100000000000001" customHeight="1" x14ac:dyDescent="0.3">
      <c r="A159" s="13">
        <v>156</v>
      </c>
      <c r="B159" s="13" t="s">
        <v>385</v>
      </c>
      <c r="C159" s="47" t="s">
        <v>1169</v>
      </c>
      <c r="D159" s="13" t="s">
        <v>870</v>
      </c>
      <c r="E159" s="40" t="s">
        <v>1175</v>
      </c>
      <c r="F159" s="40" t="s">
        <v>1183</v>
      </c>
      <c r="G159" s="13" t="s">
        <v>884</v>
      </c>
      <c r="H159" s="60">
        <v>1</v>
      </c>
      <c r="I159" s="13" t="s">
        <v>17</v>
      </c>
      <c r="J159" s="14">
        <v>7</v>
      </c>
      <c r="K159" s="14">
        <v>7</v>
      </c>
      <c r="L159" s="49"/>
      <c r="M159" s="14"/>
      <c r="N159" s="14"/>
      <c r="O159" s="50"/>
      <c r="P159" s="14"/>
      <c r="Q159" s="14"/>
      <c r="R159" s="57"/>
      <c r="S159" s="58">
        <f t="shared" si="46"/>
        <v>7</v>
      </c>
      <c r="T159" s="18">
        <f t="shared" si="47"/>
        <v>7</v>
      </c>
      <c r="U159" s="19">
        <f t="shared" si="49"/>
        <v>1</v>
      </c>
      <c r="V159" s="19">
        <f t="shared" si="48"/>
        <v>1</v>
      </c>
      <c r="W159" s="18"/>
    </row>
    <row r="160" spans="1:23" s="6" customFormat="1" ht="17.100000000000001" customHeight="1" x14ac:dyDescent="0.3">
      <c r="A160" s="13">
        <v>157</v>
      </c>
      <c r="B160" s="13" t="s">
        <v>385</v>
      </c>
      <c r="C160" s="47" t="s">
        <v>1169</v>
      </c>
      <c r="D160" s="13" t="s">
        <v>14</v>
      </c>
      <c r="E160" s="40" t="s">
        <v>1176</v>
      </c>
      <c r="F160" s="40" t="s">
        <v>1184</v>
      </c>
      <c r="G160" s="13" t="s">
        <v>1036</v>
      </c>
      <c r="H160" s="60">
        <v>1</v>
      </c>
      <c r="I160" s="13" t="s">
        <v>17</v>
      </c>
      <c r="J160" s="20">
        <v>0</v>
      </c>
      <c r="K160" s="20">
        <v>0</v>
      </c>
      <c r="L160" s="199" t="s">
        <v>2384</v>
      </c>
      <c r="M160" s="14"/>
      <c r="N160" s="61">
        <v>1</v>
      </c>
      <c r="O160" s="63"/>
      <c r="P160" s="20">
        <v>0</v>
      </c>
      <c r="Q160" s="20">
        <v>0</v>
      </c>
      <c r="R160" s="46" t="s">
        <v>2384</v>
      </c>
      <c r="S160" s="58">
        <f t="shared" si="46"/>
        <v>0</v>
      </c>
      <c r="T160" s="18">
        <f t="shared" si="47"/>
        <v>1</v>
      </c>
      <c r="U160" s="19">
        <f t="shared" si="49"/>
        <v>0</v>
      </c>
      <c r="V160" s="19">
        <f t="shared" si="48"/>
        <v>0</v>
      </c>
      <c r="W160" s="18"/>
    </row>
    <row r="161" spans="1:23" s="6" customFormat="1" ht="17.100000000000001" customHeight="1" x14ac:dyDescent="0.3">
      <c r="A161" s="13">
        <v>158</v>
      </c>
      <c r="B161" s="13" t="s">
        <v>385</v>
      </c>
      <c r="C161" s="47" t="s">
        <v>1169</v>
      </c>
      <c r="D161" s="13" t="s">
        <v>14</v>
      </c>
      <c r="E161" s="40" t="s">
        <v>1177</v>
      </c>
      <c r="F161" s="40" t="s">
        <v>1185</v>
      </c>
      <c r="G161" s="13" t="s">
        <v>884</v>
      </c>
      <c r="H161" s="60">
        <v>1</v>
      </c>
      <c r="I161" s="13" t="s">
        <v>17</v>
      </c>
      <c r="J161" s="14">
        <v>0</v>
      </c>
      <c r="K161" s="14">
        <v>0</v>
      </c>
      <c r="L161" s="20"/>
      <c r="M161" s="14"/>
      <c r="N161" s="14"/>
      <c r="O161" s="50"/>
      <c r="P161" s="14"/>
      <c r="Q161" s="14"/>
      <c r="R161" s="57"/>
      <c r="S161" s="58">
        <f t="shared" si="46"/>
        <v>0</v>
      </c>
      <c r="T161" s="18">
        <f t="shared" si="47"/>
        <v>0</v>
      </c>
      <c r="U161" s="19" t="e">
        <f t="shared" si="49"/>
        <v>#DIV/0!</v>
      </c>
      <c r="V161" s="19" t="e">
        <f t="shared" si="48"/>
        <v>#DIV/0!</v>
      </c>
      <c r="W161" s="18"/>
    </row>
    <row r="162" spans="1:23" s="6" customFormat="1" ht="17.100000000000001" customHeight="1" x14ac:dyDescent="0.3">
      <c r="A162" s="13">
        <v>159</v>
      </c>
      <c r="B162" s="13" t="s">
        <v>385</v>
      </c>
      <c r="C162" s="47" t="s">
        <v>1186</v>
      </c>
      <c r="D162" s="13" t="s">
        <v>903</v>
      </c>
      <c r="E162" s="40" t="s">
        <v>1187</v>
      </c>
      <c r="F162" s="40" t="s">
        <v>1195</v>
      </c>
      <c r="G162" s="13" t="s">
        <v>884</v>
      </c>
      <c r="H162" s="60">
        <v>1</v>
      </c>
      <c r="I162" s="13" t="s">
        <v>17</v>
      </c>
      <c r="J162" s="14">
        <v>482</v>
      </c>
      <c r="K162" s="14">
        <v>482</v>
      </c>
      <c r="L162" s="49"/>
      <c r="M162" s="14"/>
      <c r="N162" s="14"/>
      <c r="O162" s="50"/>
      <c r="P162" s="14"/>
      <c r="Q162" s="14"/>
      <c r="R162" s="57"/>
      <c r="S162" s="58">
        <f t="shared" ref="S162:S169" si="50">+J162+M162+P162</f>
        <v>482</v>
      </c>
      <c r="T162" s="18">
        <f t="shared" ref="T162:T169" si="51">+K162+N162+Q162</f>
        <v>482</v>
      </c>
      <c r="U162" s="19">
        <f t="shared" ref="U162:U169" si="52">+S162/T162</f>
        <v>1</v>
      </c>
      <c r="V162" s="19">
        <f t="shared" ref="V162:V169" si="53">+U162/H162</f>
        <v>1</v>
      </c>
      <c r="W162" s="18"/>
    </row>
    <row r="163" spans="1:23" s="6" customFormat="1" ht="17.100000000000001" customHeight="1" x14ac:dyDescent="0.3">
      <c r="A163" s="13">
        <v>160</v>
      </c>
      <c r="B163" s="13" t="s">
        <v>385</v>
      </c>
      <c r="C163" s="47" t="s">
        <v>1186</v>
      </c>
      <c r="D163" s="13" t="s">
        <v>869</v>
      </c>
      <c r="E163" s="40" t="s">
        <v>1188</v>
      </c>
      <c r="F163" s="40" t="s">
        <v>1196</v>
      </c>
      <c r="G163" s="13" t="s">
        <v>884</v>
      </c>
      <c r="H163" s="60">
        <v>1</v>
      </c>
      <c r="I163" s="13" t="s">
        <v>17</v>
      </c>
      <c r="J163" s="160">
        <v>166</v>
      </c>
      <c r="K163" s="160">
        <v>76</v>
      </c>
      <c r="L163" s="49"/>
      <c r="M163" s="14"/>
      <c r="N163" s="14"/>
      <c r="O163" s="50"/>
      <c r="P163" s="14"/>
      <c r="Q163" s="14"/>
      <c r="R163" s="57"/>
      <c r="S163" s="58">
        <f t="shared" si="50"/>
        <v>166</v>
      </c>
      <c r="T163" s="18">
        <f t="shared" si="51"/>
        <v>76</v>
      </c>
      <c r="U163" s="19">
        <f t="shared" si="52"/>
        <v>2.1842105263157894</v>
      </c>
      <c r="V163" s="19">
        <f t="shared" si="53"/>
        <v>2.1842105263157894</v>
      </c>
      <c r="W163" s="18"/>
    </row>
    <row r="164" spans="1:23" s="6" customFormat="1" ht="17.100000000000001" customHeight="1" x14ac:dyDescent="0.3">
      <c r="A164" s="13">
        <v>161</v>
      </c>
      <c r="B164" s="13" t="s">
        <v>385</v>
      </c>
      <c r="C164" s="47" t="s">
        <v>1186</v>
      </c>
      <c r="D164" s="13" t="s">
        <v>870</v>
      </c>
      <c r="E164" s="40" t="s">
        <v>1189</v>
      </c>
      <c r="F164" s="40" t="s">
        <v>1197</v>
      </c>
      <c r="G164" s="13" t="s">
        <v>884</v>
      </c>
      <c r="H164" s="60">
        <v>1</v>
      </c>
      <c r="I164" s="13" t="s">
        <v>17</v>
      </c>
      <c r="J164" s="14">
        <v>0</v>
      </c>
      <c r="K164" s="14">
        <v>0</v>
      </c>
      <c r="L164" s="20"/>
      <c r="M164" s="14"/>
      <c r="N164" s="14"/>
      <c r="O164" s="50"/>
      <c r="P164" s="14"/>
      <c r="Q164" s="14"/>
      <c r="R164" s="57"/>
      <c r="S164" s="58">
        <f t="shared" si="50"/>
        <v>0</v>
      </c>
      <c r="T164" s="18">
        <f t="shared" si="51"/>
        <v>0</v>
      </c>
      <c r="U164" s="19" t="e">
        <f t="shared" si="52"/>
        <v>#DIV/0!</v>
      </c>
      <c r="V164" s="19" t="e">
        <f t="shared" si="53"/>
        <v>#DIV/0!</v>
      </c>
      <c r="W164" s="18"/>
    </row>
    <row r="165" spans="1:23" s="6" customFormat="1" ht="17.100000000000001" customHeight="1" x14ac:dyDescent="0.3">
      <c r="A165" s="13">
        <v>162</v>
      </c>
      <c r="B165" s="13" t="s">
        <v>385</v>
      </c>
      <c r="C165" s="47" t="s">
        <v>1186</v>
      </c>
      <c r="D165" s="13" t="s">
        <v>14</v>
      </c>
      <c r="E165" s="40" t="s">
        <v>1190</v>
      </c>
      <c r="F165" s="40" t="s">
        <v>1198</v>
      </c>
      <c r="G165" s="13" t="s">
        <v>884</v>
      </c>
      <c r="H165" s="60">
        <v>1</v>
      </c>
      <c r="I165" s="13" t="s">
        <v>17</v>
      </c>
      <c r="J165" s="160">
        <v>8</v>
      </c>
      <c r="K165" s="160">
        <v>0</v>
      </c>
      <c r="L165" s="20"/>
      <c r="M165" s="14"/>
      <c r="N165" s="14"/>
      <c r="O165" s="50"/>
      <c r="P165" s="14"/>
      <c r="Q165" s="14"/>
      <c r="R165" s="57"/>
      <c r="S165" s="58">
        <f t="shared" si="50"/>
        <v>8</v>
      </c>
      <c r="T165" s="18">
        <f t="shared" si="51"/>
        <v>0</v>
      </c>
      <c r="U165" s="19" t="e">
        <f t="shared" si="52"/>
        <v>#DIV/0!</v>
      </c>
      <c r="V165" s="19" t="e">
        <f t="shared" si="53"/>
        <v>#DIV/0!</v>
      </c>
      <c r="W165" s="18"/>
    </row>
    <row r="166" spans="1:23" s="6" customFormat="1" ht="17.100000000000001" customHeight="1" x14ac:dyDescent="0.3">
      <c r="A166" s="13">
        <v>163</v>
      </c>
      <c r="B166" s="13" t="s">
        <v>385</v>
      </c>
      <c r="C166" s="47" t="s">
        <v>1186</v>
      </c>
      <c r="D166" s="13" t="s">
        <v>14</v>
      </c>
      <c r="E166" s="40" t="s">
        <v>1191</v>
      </c>
      <c r="F166" s="40" t="s">
        <v>1199</v>
      </c>
      <c r="G166" s="13" t="s">
        <v>884</v>
      </c>
      <c r="H166" s="60">
        <v>1</v>
      </c>
      <c r="I166" s="13" t="s">
        <v>17</v>
      </c>
      <c r="J166" s="14">
        <v>89</v>
      </c>
      <c r="K166" s="65">
        <v>40</v>
      </c>
      <c r="L166" s="66"/>
      <c r="M166" s="14"/>
      <c r="N166" s="65">
        <v>40</v>
      </c>
      <c r="O166" s="67"/>
      <c r="P166" s="14"/>
      <c r="Q166" s="65">
        <v>40</v>
      </c>
      <c r="R166" s="68"/>
      <c r="S166" s="58">
        <f t="shared" si="50"/>
        <v>89</v>
      </c>
      <c r="T166" s="18">
        <f t="shared" si="51"/>
        <v>120</v>
      </c>
      <c r="U166" s="19">
        <f t="shared" si="52"/>
        <v>0.7416666666666667</v>
      </c>
      <c r="V166" s="19">
        <f t="shared" si="53"/>
        <v>0.7416666666666667</v>
      </c>
      <c r="W166" s="18"/>
    </row>
    <row r="167" spans="1:23" s="6" customFormat="1" ht="17.100000000000001" customHeight="1" x14ac:dyDescent="0.3">
      <c r="A167" s="13">
        <v>164</v>
      </c>
      <c r="B167" s="13" t="s">
        <v>385</v>
      </c>
      <c r="C167" s="47" t="s">
        <v>1186</v>
      </c>
      <c r="D167" s="13" t="s">
        <v>870</v>
      </c>
      <c r="E167" s="40" t="s">
        <v>1192</v>
      </c>
      <c r="F167" s="40" t="s">
        <v>1200</v>
      </c>
      <c r="G167" s="13" t="s">
        <v>884</v>
      </c>
      <c r="H167" s="60">
        <v>1</v>
      </c>
      <c r="I167" s="13" t="s">
        <v>17</v>
      </c>
      <c r="J167" s="160">
        <v>0</v>
      </c>
      <c r="K167" s="160">
        <v>500</v>
      </c>
      <c r="L167" s="49"/>
      <c r="M167" s="14"/>
      <c r="N167" s="14"/>
      <c r="O167" s="50"/>
      <c r="P167" s="14"/>
      <c r="Q167" s="14"/>
      <c r="R167" s="57"/>
      <c r="S167" s="58">
        <f t="shared" si="50"/>
        <v>0</v>
      </c>
      <c r="T167" s="18">
        <f t="shared" si="51"/>
        <v>500</v>
      </c>
      <c r="U167" s="19">
        <f>+S167/T167</f>
        <v>0</v>
      </c>
      <c r="V167" s="19">
        <f t="shared" si="53"/>
        <v>0</v>
      </c>
      <c r="W167" s="18"/>
    </row>
    <row r="168" spans="1:23" s="6" customFormat="1" ht="17.100000000000001" customHeight="1" x14ac:dyDescent="0.3">
      <c r="A168" s="13">
        <v>165</v>
      </c>
      <c r="B168" s="13" t="s">
        <v>385</v>
      </c>
      <c r="C168" s="47" t="s">
        <v>1186</v>
      </c>
      <c r="D168" s="13" t="s">
        <v>14</v>
      </c>
      <c r="E168" s="40" t="s">
        <v>1193</v>
      </c>
      <c r="F168" s="40" t="s">
        <v>1201</v>
      </c>
      <c r="G168" s="13" t="s">
        <v>884</v>
      </c>
      <c r="H168" s="60">
        <v>1</v>
      </c>
      <c r="I168" s="13" t="s">
        <v>17</v>
      </c>
      <c r="J168" s="160">
        <v>9</v>
      </c>
      <c r="K168" s="160">
        <v>18</v>
      </c>
      <c r="L168" s="49"/>
      <c r="M168" s="14"/>
      <c r="N168" s="14"/>
      <c r="O168" s="50"/>
      <c r="P168" s="14"/>
      <c r="Q168" s="14"/>
      <c r="R168" s="57"/>
      <c r="S168" s="58">
        <f t="shared" si="50"/>
        <v>9</v>
      </c>
      <c r="T168" s="18">
        <f t="shared" si="51"/>
        <v>18</v>
      </c>
      <c r="U168" s="19">
        <f t="shared" si="52"/>
        <v>0.5</v>
      </c>
      <c r="V168" s="19">
        <f t="shared" si="53"/>
        <v>0.5</v>
      </c>
      <c r="W168" s="18"/>
    </row>
    <row r="169" spans="1:23" s="6" customFormat="1" ht="17.100000000000001" customHeight="1" x14ac:dyDescent="0.3">
      <c r="A169" s="13">
        <v>166</v>
      </c>
      <c r="B169" s="13" t="s">
        <v>385</v>
      </c>
      <c r="C169" s="47" t="s">
        <v>1186</v>
      </c>
      <c r="D169" s="13" t="s">
        <v>14</v>
      </c>
      <c r="E169" s="40" t="s">
        <v>1194</v>
      </c>
      <c r="F169" s="40" t="s">
        <v>1202</v>
      </c>
      <c r="G169" s="13" t="s">
        <v>884</v>
      </c>
      <c r="H169" s="60">
        <v>1</v>
      </c>
      <c r="I169" s="13" t="s">
        <v>17</v>
      </c>
      <c r="J169" s="14">
        <v>4</v>
      </c>
      <c r="K169" s="65">
        <v>5</v>
      </c>
      <c r="L169" s="66"/>
      <c r="M169" s="14"/>
      <c r="N169" s="65">
        <v>5</v>
      </c>
      <c r="O169" s="67"/>
      <c r="P169" s="14"/>
      <c r="Q169" s="65">
        <v>5</v>
      </c>
      <c r="R169" s="68"/>
      <c r="S169" s="58">
        <f t="shared" si="50"/>
        <v>4</v>
      </c>
      <c r="T169" s="18">
        <f t="shared" si="51"/>
        <v>15</v>
      </c>
      <c r="U169" s="19">
        <f t="shared" si="52"/>
        <v>0.26666666666666666</v>
      </c>
      <c r="V169" s="19">
        <f t="shared" si="53"/>
        <v>0.26666666666666666</v>
      </c>
      <c r="W169" s="18"/>
    </row>
    <row r="170" spans="1:23" s="6" customFormat="1" ht="17.100000000000001" customHeight="1" x14ac:dyDescent="0.3">
      <c r="A170" s="13">
        <v>167</v>
      </c>
      <c r="B170" s="13" t="s">
        <v>505</v>
      </c>
      <c r="C170" s="47" t="s">
        <v>1203</v>
      </c>
      <c r="D170" s="13" t="s">
        <v>903</v>
      </c>
      <c r="E170" s="40" t="s">
        <v>1204</v>
      </c>
      <c r="F170" s="40" t="s">
        <v>1217</v>
      </c>
      <c r="G170" s="13" t="s">
        <v>883</v>
      </c>
      <c r="H170" s="60">
        <v>1</v>
      </c>
      <c r="I170" s="14" t="s">
        <v>17</v>
      </c>
      <c r="J170" s="20">
        <v>0</v>
      </c>
      <c r="K170" s="20">
        <v>0</v>
      </c>
      <c r="L170" s="199" t="s">
        <v>2384</v>
      </c>
      <c r="M170" s="20">
        <v>0</v>
      </c>
      <c r="N170" s="20">
        <v>0</v>
      </c>
      <c r="O170" s="45" t="s">
        <v>2384</v>
      </c>
      <c r="P170" s="20">
        <v>0</v>
      </c>
      <c r="Q170" s="20">
        <v>0</v>
      </c>
      <c r="R170" s="46" t="s">
        <v>2384</v>
      </c>
      <c r="S170" s="58">
        <f t="shared" ref="S170:S182" si="54">+J170+M170+P170</f>
        <v>0</v>
      </c>
      <c r="T170" s="18">
        <f t="shared" ref="T170:T182" si="55">+K170+N170+Q170</f>
        <v>0</v>
      </c>
      <c r="U170" s="19" t="e">
        <f t="shared" ref="U170:U182" si="56">+S170/T170</f>
        <v>#DIV/0!</v>
      </c>
      <c r="V170" s="19" t="e">
        <f t="shared" ref="V170:V182" si="57">+U170/H170</f>
        <v>#DIV/0!</v>
      </c>
      <c r="W170" s="18"/>
    </row>
    <row r="171" spans="1:23" s="6" customFormat="1" ht="17.100000000000001" customHeight="1" x14ac:dyDescent="0.3">
      <c r="A171" s="13">
        <v>168</v>
      </c>
      <c r="B171" s="13" t="s">
        <v>505</v>
      </c>
      <c r="C171" s="47" t="s">
        <v>1203</v>
      </c>
      <c r="D171" s="13" t="s">
        <v>869</v>
      </c>
      <c r="E171" s="40" t="s">
        <v>1205</v>
      </c>
      <c r="F171" s="40" t="s">
        <v>1218</v>
      </c>
      <c r="G171" s="13" t="s">
        <v>918</v>
      </c>
      <c r="H171" s="60">
        <v>1</v>
      </c>
      <c r="I171" s="14" t="s">
        <v>17</v>
      </c>
      <c r="J171" s="20">
        <v>0</v>
      </c>
      <c r="K171" s="20">
        <v>0</v>
      </c>
      <c r="L171" s="199" t="s">
        <v>2384</v>
      </c>
      <c r="M171" s="20">
        <v>0</v>
      </c>
      <c r="N171" s="20">
        <v>0</v>
      </c>
      <c r="O171" s="45" t="s">
        <v>2384</v>
      </c>
      <c r="P171" s="20">
        <v>0</v>
      </c>
      <c r="Q171" s="20">
        <v>0</v>
      </c>
      <c r="R171" s="46" t="s">
        <v>2384</v>
      </c>
      <c r="S171" s="58">
        <f t="shared" si="54"/>
        <v>0</v>
      </c>
      <c r="T171" s="18">
        <f t="shared" si="55"/>
        <v>0</v>
      </c>
      <c r="U171" s="19" t="e">
        <f t="shared" si="56"/>
        <v>#DIV/0!</v>
      </c>
      <c r="V171" s="19" t="e">
        <f t="shared" si="57"/>
        <v>#DIV/0!</v>
      </c>
      <c r="W171" s="18"/>
    </row>
    <row r="172" spans="1:23" s="6" customFormat="1" ht="17.100000000000001" customHeight="1" x14ac:dyDescent="0.3">
      <c r="A172" s="13">
        <v>169</v>
      </c>
      <c r="B172" s="13" t="s">
        <v>505</v>
      </c>
      <c r="C172" s="47" t="s">
        <v>1203</v>
      </c>
      <c r="D172" s="13" t="s">
        <v>870</v>
      </c>
      <c r="E172" s="40" t="s">
        <v>1206</v>
      </c>
      <c r="F172" s="40" t="s">
        <v>1219</v>
      </c>
      <c r="G172" s="13" t="s">
        <v>918</v>
      </c>
      <c r="H172" s="60">
        <v>1</v>
      </c>
      <c r="I172" s="14" t="s">
        <v>17</v>
      </c>
      <c r="J172" s="20">
        <v>0</v>
      </c>
      <c r="K172" s="20">
        <v>0</v>
      </c>
      <c r="L172" s="199" t="s">
        <v>2384</v>
      </c>
      <c r="M172" s="20">
        <v>0</v>
      </c>
      <c r="N172" s="20">
        <v>0</v>
      </c>
      <c r="O172" s="45" t="s">
        <v>2384</v>
      </c>
      <c r="P172" s="20">
        <v>0</v>
      </c>
      <c r="Q172" s="20">
        <v>0</v>
      </c>
      <c r="R172" s="46" t="s">
        <v>2384</v>
      </c>
      <c r="S172" s="58">
        <f t="shared" si="54"/>
        <v>0</v>
      </c>
      <c r="T172" s="18">
        <f t="shared" si="55"/>
        <v>0</v>
      </c>
      <c r="U172" s="19" t="e">
        <f t="shared" si="56"/>
        <v>#DIV/0!</v>
      </c>
      <c r="V172" s="19" t="e">
        <f t="shared" si="57"/>
        <v>#DIV/0!</v>
      </c>
      <c r="W172" s="18"/>
    </row>
    <row r="173" spans="1:23" s="6" customFormat="1" ht="17.100000000000001" customHeight="1" x14ac:dyDescent="0.3">
      <c r="A173" s="13">
        <v>170</v>
      </c>
      <c r="B173" s="13" t="s">
        <v>505</v>
      </c>
      <c r="C173" s="47" t="s">
        <v>1203</v>
      </c>
      <c r="D173" s="13" t="s">
        <v>14</v>
      </c>
      <c r="E173" s="40" t="s">
        <v>1207</v>
      </c>
      <c r="F173" s="40" t="s">
        <v>1220</v>
      </c>
      <c r="G173" s="13" t="s">
        <v>883</v>
      </c>
      <c r="H173" s="60">
        <v>0.7</v>
      </c>
      <c r="I173" s="14" t="s">
        <v>17</v>
      </c>
      <c r="J173" s="20">
        <v>0</v>
      </c>
      <c r="K173" s="20">
        <v>0</v>
      </c>
      <c r="L173" s="199" t="s">
        <v>2384</v>
      </c>
      <c r="M173" s="20">
        <v>0</v>
      </c>
      <c r="N173" s="20">
        <v>0</v>
      </c>
      <c r="O173" s="45" t="s">
        <v>2384</v>
      </c>
      <c r="P173" s="20">
        <v>0</v>
      </c>
      <c r="Q173" s="20">
        <v>0</v>
      </c>
      <c r="R173" s="46" t="s">
        <v>2384</v>
      </c>
      <c r="S173" s="58">
        <f t="shared" si="54"/>
        <v>0</v>
      </c>
      <c r="T173" s="18">
        <f t="shared" si="55"/>
        <v>0</v>
      </c>
      <c r="U173" s="19" t="e">
        <f t="shared" si="56"/>
        <v>#DIV/0!</v>
      </c>
      <c r="V173" s="19" t="e">
        <f t="shared" si="57"/>
        <v>#DIV/0!</v>
      </c>
      <c r="W173" s="18"/>
    </row>
    <row r="174" spans="1:23" s="6" customFormat="1" ht="17.100000000000001" customHeight="1" x14ac:dyDescent="0.3">
      <c r="A174" s="13">
        <v>171</v>
      </c>
      <c r="B174" s="13" t="s">
        <v>505</v>
      </c>
      <c r="C174" s="47" t="s">
        <v>1203</v>
      </c>
      <c r="D174" s="13" t="s">
        <v>14</v>
      </c>
      <c r="E174" s="40" t="s">
        <v>1208</v>
      </c>
      <c r="F174" s="40" t="s">
        <v>1221</v>
      </c>
      <c r="G174" s="13" t="s">
        <v>918</v>
      </c>
      <c r="H174" s="60">
        <v>1</v>
      </c>
      <c r="I174" s="14" t="s">
        <v>17</v>
      </c>
      <c r="J174" s="20">
        <v>0</v>
      </c>
      <c r="K174" s="20">
        <v>0</v>
      </c>
      <c r="L174" s="199" t="s">
        <v>2384</v>
      </c>
      <c r="M174" s="20">
        <v>0</v>
      </c>
      <c r="N174" s="20">
        <v>0</v>
      </c>
      <c r="O174" s="45" t="s">
        <v>2384</v>
      </c>
      <c r="P174" s="20">
        <v>0</v>
      </c>
      <c r="Q174" s="20">
        <v>0</v>
      </c>
      <c r="R174" s="46" t="s">
        <v>2384</v>
      </c>
      <c r="S174" s="58">
        <f t="shared" si="54"/>
        <v>0</v>
      </c>
      <c r="T174" s="18">
        <f t="shared" si="55"/>
        <v>0</v>
      </c>
      <c r="U174" s="19" t="e">
        <f t="shared" si="56"/>
        <v>#DIV/0!</v>
      </c>
      <c r="V174" s="19" t="e">
        <f t="shared" si="57"/>
        <v>#DIV/0!</v>
      </c>
      <c r="W174" s="18"/>
    </row>
    <row r="175" spans="1:23" s="6" customFormat="1" ht="17.100000000000001" customHeight="1" x14ac:dyDescent="0.3">
      <c r="A175" s="13">
        <v>172</v>
      </c>
      <c r="B175" s="13" t="s">
        <v>505</v>
      </c>
      <c r="C175" s="47" t="s">
        <v>1203</v>
      </c>
      <c r="D175" s="13" t="s">
        <v>14</v>
      </c>
      <c r="E175" s="40" t="s">
        <v>1209</v>
      </c>
      <c r="F175" s="40" t="s">
        <v>1222</v>
      </c>
      <c r="G175" s="13" t="s">
        <v>883</v>
      </c>
      <c r="H175" s="60">
        <v>1</v>
      </c>
      <c r="I175" s="14" t="s">
        <v>17</v>
      </c>
      <c r="J175" s="20">
        <v>0</v>
      </c>
      <c r="K175" s="20">
        <v>0</v>
      </c>
      <c r="L175" s="199" t="s">
        <v>2384</v>
      </c>
      <c r="M175" s="20">
        <v>0</v>
      </c>
      <c r="N175" s="20">
        <v>0</v>
      </c>
      <c r="O175" s="45" t="s">
        <v>2384</v>
      </c>
      <c r="P175" s="20">
        <v>0</v>
      </c>
      <c r="Q175" s="20">
        <v>0</v>
      </c>
      <c r="R175" s="46" t="s">
        <v>2384</v>
      </c>
      <c r="S175" s="58">
        <f t="shared" si="54"/>
        <v>0</v>
      </c>
      <c r="T175" s="18">
        <f t="shared" si="55"/>
        <v>0</v>
      </c>
      <c r="U175" s="19" t="e">
        <f t="shared" si="56"/>
        <v>#DIV/0!</v>
      </c>
      <c r="V175" s="19" t="e">
        <f t="shared" si="57"/>
        <v>#DIV/0!</v>
      </c>
      <c r="W175" s="18"/>
    </row>
    <row r="176" spans="1:23" s="6" customFormat="1" ht="17.100000000000001" customHeight="1" x14ac:dyDescent="0.3">
      <c r="A176" s="13">
        <v>173</v>
      </c>
      <c r="B176" s="13" t="s">
        <v>505</v>
      </c>
      <c r="C176" s="47" t="s">
        <v>1203</v>
      </c>
      <c r="D176" s="13" t="s">
        <v>870</v>
      </c>
      <c r="E176" s="40" t="s">
        <v>1210</v>
      </c>
      <c r="F176" s="40" t="s">
        <v>1223</v>
      </c>
      <c r="G176" s="13" t="s">
        <v>918</v>
      </c>
      <c r="H176" s="60">
        <v>1</v>
      </c>
      <c r="I176" s="14" t="s">
        <v>17</v>
      </c>
      <c r="J176" s="20">
        <v>0</v>
      </c>
      <c r="K176" s="20">
        <v>0</v>
      </c>
      <c r="L176" s="199" t="s">
        <v>2384</v>
      </c>
      <c r="M176" s="20">
        <v>0</v>
      </c>
      <c r="N176" s="20">
        <v>0</v>
      </c>
      <c r="O176" s="45" t="s">
        <v>2384</v>
      </c>
      <c r="P176" s="20">
        <v>0</v>
      </c>
      <c r="Q176" s="20">
        <v>0</v>
      </c>
      <c r="R176" s="46" t="s">
        <v>2384</v>
      </c>
      <c r="S176" s="58">
        <f t="shared" si="54"/>
        <v>0</v>
      </c>
      <c r="T176" s="18">
        <f t="shared" si="55"/>
        <v>0</v>
      </c>
      <c r="U176" s="19" t="e">
        <f t="shared" si="56"/>
        <v>#DIV/0!</v>
      </c>
      <c r="V176" s="19" t="e">
        <f t="shared" si="57"/>
        <v>#DIV/0!</v>
      </c>
      <c r="W176" s="18"/>
    </row>
    <row r="177" spans="1:23" s="6" customFormat="1" ht="17.100000000000001" customHeight="1" x14ac:dyDescent="0.3">
      <c r="A177" s="13">
        <v>174</v>
      </c>
      <c r="B177" s="13" t="s">
        <v>505</v>
      </c>
      <c r="C177" s="47" t="s">
        <v>1203</v>
      </c>
      <c r="D177" s="13" t="s">
        <v>14</v>
      </c>
      <c r="E177" s="40" t="s">
        <v>1211</v>
      </c>
      <c r="F177" s="40" t="s">
        <v>1224</v>
      </c>
      <c r="G177" s="13" t="s">
        <v>885</v>
      </c>
      <c r="H177" s="60">
        <v>1</v>
      </c>
      <c r="I177" s="14" t="s">
        <v>17</v>
      </c>
      <c r="J177" s="20">
        <v>0</v>
      </c>
      <c r="K177" s="20">
        <v>0</v>
      </c>
      <c r="L177" s="199" t="s">
        <v>2384</v>
      </c>
      <c r="M177" s="20">
        <v>0</v>
      </c>
      <c r="N177" s="20">
        <v>0</v>
      </c>
      <c r="O177" s="45" t="s">
        <v>2384</v>
      </c>
      <c r="P177" s="7"/>
      <c r="Q177" s="69">
        <v>375</v>
      </c>
      <c r="R177" s="70"/>
      <c r="S177" s="58">
        <f t="shared" si="54"/>
        <v>0</v>
      </c>
      <c r="T177" s="18">
        <f t="shared" si="55"/>
        <v>375</v>
      </c>
      <c r="U177" s="19">
        <f t="shared" si="56"/>
        <v>0</v>
      </c>
      <c r="V177" s="19">
        <f t="shared" si="57"/>
        <v>0</v>
      </c>
      <c r="W177" s="18"/>
    </row>
    <row r="178" spans="1:23" s="6" customFormat="1" ht="17.100000000000001" customHeight="1" x14ac:dyDescent="0.3">
      <c r="A178" s="13">
        <v>175</v>
      </c>
      <c r="B178" s="13" t="s">
        <v>505</v>
      </c>
      <c r="C178" s="47" t="s">
        <v>1203</v>
      </c>
      <c r="D178" s="13" t="s">
        <v>14</v>
      </c>
      <c r="E178" s="40" t="s">
        <v>1212</v>
      </c>
      <c r="F178" s="40" t="s">
        <v>1225</v>
      </c>
      <c r="G178" s="13" t="s">
        <v>885</v>
      </c>
      <c r="H178" s="60">
        <v>1</v>
      </c>
      <c r="I178" s="14" t="s">
        <v>17</v>
      </c>
      <c r="J178" s="20">
        <v>0</v>
      </c>
      <c r="K178" s="20">
        <v>0</v>
      </c>
      <c r="L178" s="199" t="s">
        <v>2384</v>
      </c>
      <c r="M178" s="20">
        <v>0</v>
      </c>
      <c r="N178" s="20">
        <v>0</v>
      </c>
      <c r="O178" s="45" t="s">
        <v>2384</v>
      </c>
      <c r="P178" s="7"/>
      <c r="Q178" s="69">
        <v>1</v>
      </c>
      <c r="R178" s="70"/>
      <c r="S178" s="58">
        <f t="shared" si="54"/>
        <v>0</v>
      </c>
      <c r="T178" s="18">
        <f t="shared" si="55"/>
        <v>1</v>
      </c>
      <c r="U178" s="19">
        <f t="shared" si="56"/>
        <v>0</v>
      </c>
      <c r="V178" s="19">
        <f t="shared" si="57"/>
        <v>0</v>
      </c>
      <c r="W178" s="18"/>
    </row>
    <row r="179" spans="1:23" s="6" customFormat="1" ht="17.100000000000001" customHeight="1" x14ac:dyDescent="0.3">
      <c r="A179" s="13">
        <v>176</v>
      </c>
      <c r="B179" s="13" t="s">
        <v>505</v>
      </c>
      <c r="C179" s="47" t="s">
        <v>1203</v>
      </c>
      <c r="D179" s="13" t="s">
        <v>14</v>
      </c>
      <c r="E179" s="40" t="s">
        <v>1213</v>
      </c>
      <c r="F179" s="40" t="s">
        <v>1226</v>
      </c>
      <c r="G179" s="13" t="s">
        <v>883</v>
      </c>
      <c r="H179" s="60">
        <v>1</v>
      </c>
      <c r="I179" s="14" t="s">
        <v>17</v>
      </c>
      <c r="J179" s="20">
        <v>0</v>
      </c>
      <c r="K179" s="20">
        <v>0</v>
      </c>
      <c r="L179" s="199" t="s">
        <v>2384</v>
      </c>
      <c r="M179" s="20">
        <v>0</v>
      </c>
      <c r="N179" s="20">
        <v>0</v>
      </c>
      <c r="O179" s="45" t="s">
        <v>2384</v>
      </c>
      <c r="P179" s="20">
        <v>0</v>
      </c>
      <c r="Q179" s="20">
        <v>0</v>
      </c>
      <c r="R179" s="46" t="s">
        <v>2384</v>
      </c>
      <c r="S179" s="58">
        <f t="shared" si="54"/>
        <v>0</v>
      </c>
      <c r="T179" s="18">
        <f t="shared" si="55"/>
        <v>0</v>
      </c>
      <c r="U179" s="19" t="e">
        <f t="shared" si="56"/>
        <v>#DIV/0!</v>
      </c>
      <c r="V179" s="19" t="e">
        <f t="shared" si="57"/>
        <v>#DIV/0!</v>
      </c>
      <c r="W179" s="18"/>
    </row>
    <row r="180" spans="1:23" s="6" customFormat="1" ht="17.100000000000001" customHeight="1" x14ac:dyDescent="0.3">
      <c r="A180" s="13">
        <v>177</v>
      </c>
      <c r="B180" s="13" t="s">
        <v>505</v>
      </c>
      <c r="C180" s="47" t="s">
        <v>1203</v>
      </c>
      <c r="D180" s="13" t="s">
        <v>870</v>
      </c>
      <c r="E180" s="40" t="s">
        <v>1214</v>
      </c>
      <c r="F180" s="40" t="s">
        <v>1227</v>
      </c>
      <c r="G180" s="13" t="s">
        <v>883</v>
      </c>
      <c r="H180" s="60">
        <v>1</v>
      </c>
      <c r="I180" s="14" t="s">
        <v>17</v>
      </c>
      <c r="J180" s="20">
        <v>0</v>
      </c>
      <c r="K180" s="20">
        <v>0</v>
      </c>
      <c r="L180" s="199" t="s">
        <v>2384</v>
      </c>
      <c r="M180" s="20">
        <v>0</v>
      </c>
      <c r="N180" s="20">
        <v>0</v>
      </c>
      <c r="O180" s="45" t="s">
        <v>2384</v>
      </c>
      <c r="P180" s="20">
        <v>0</v>
      </c>
      <c r="Q180" s="20">
        <v>0</v>
      </c>
      <c r="R180" s="46" t="s">
        <v>2384</v>
      </c>
      <c r="S180" s="58">
        <f t="shared" si="54"/>
        <v>0</v>
      </c>
      <c r="T180" s="18">
        <f t="shared" si="55"/>
        <v>0</v>
      </c>
      <c r="U180" s="19" t="e">
        <f t="shared" si="56"/>
        <v>#DIV/0!</v>
      </c>
      <c r="V180" s="19" t="e">
        <f t="shared" si="57"/>
        <v>#DIV/0!</v>
      </c>
      <c r="W180" s="18"/>
    </row>
    <row r="181" spans="1:23" s="6" customFormat="1" ht="17.100000000000001" customHeight="1" x14ac:dyDescent="0.3">
      <c r="A181" s="13">
        <v>178</v>
      </c>
      <c r="B181" s="13" t="s">
        <v>505</v>
      </c>
      <c r="C181" s="47" t="s">
        <v>1203</v>
      </c>
      <c r="D181" s="13" t="s">
        <v>14</v>
      </c>
      <c r="E181" s="40" t="s">
        <v>1215</v>
      </c>
      <c r="F181" s="40" t="s">
        <v>1228</v>
      </c>
      <c r="G181" s="13" t="s">
        <v>1036</v>
      </c>
      <c r="H181" s="60">
        <v>1</v>
      </c>
      <c r="I181" s="14" t="s">
        <v>17</v>
      </c>
      <c r="J181" s="20">
        <v>0</v>
      </c>
      <c r="K181" s="20">
        <v>0</v>
      </c>
      <c r="L181" s="199" t="s">
        <v>2384</v>
      </c>
      <c r="M181" s="7"/>
      <c r="N181" s="69">
        <v>1</v>
      </c>
      <c r="O181" s="71"/>
      <c r="P181" s="20">
        <v>0</v>
      </c>
      <c r="Q181" s="20">
        <v>0</v>
      </c>
      <c r="R181" s="46" t="s">
        <v>2384</v>
      </c>
      <c r="S181" s="58">
        <f t="shared" si="54"/>
        <v>0</v>
      </c>
      <c r="T181" s="18">
        <f t="shared" si="55"/>
        <v>1</v>
      </c>
      <c r="U181" s="19">
        <f t="shared" si="56"/>
        <v>0</v>
      </c>
      <c r="V181" s="19">
        <f t="shared" si="57"/>
        <v>0</v>
      </c>
      <c r="W181" s="18"/>
    </row>
    <row r="182" spans="1:23" s="6" customFormat="1" ht="17.100000000000001" customHeight="1" x14ac:dyDescent="0.3">
      <c r="A182" s="13">
        <v>179</v>
      </c>
      <c r="B182" s="13" t="s">
        <v>505</v>
      </c>
      <c r="C182" s="47" t="s">
        <v>1203</v>
      </c>
      <c r="D182" s="13" t="s">
        <v>14</v>
      </c>
      <c r="E182" s="40" t="s">
        <v>1216</v>
      </c>
      <c r="F182" s="40" t="s">
        <v>1219</v>
      </c>
      <c r="G182" s="13" t="s">
        <v>918</v>
      </c>
      <c r="H182" s="60">
        <v>1</v>
      </c>
      <c r="I182" s="14" t="s">
        <v>17</v>
      </c>
      <c r="J182" s="20">
        <v>0</v>
      </c>
      <c r="K182" s="20">
        <v>0</v>
      </c>
      <c r="L182" s="199" t="s">
        <v>2384</v>
      </c>
      <c r="M182" s="20">
        <v>0</v>
      </c>
      <c r="N182" s="20">
        <v>0</v>
      </c>
      <c r="O182" s="45" t="s">
        <v>2384</v>
      </c>
      <c r="P182" s="20">
        <v>0</v>
      </c>
      <c r="Q182" s="20">
        <v>0</v>
      </c>
      <c r="R182" s="46" t="s">
        <v>2384</v>
      </c>
      <c r="S182" s="58">
        <f t="shared" si="54"/>
        <v>0</v>
      </c>
      <c r="T182" s="18">
        <f t="shared" si="55"/>
        <v>0</v>
      </c>
      <c r="U182" s="19" t="e">
        <f t="shared" si="56"/>
        <v>#DIV/0!</v>
      </c>
      <c r="V182" s="19" t="e">
        <f t="shared" si="57"/>
        <v>#DIV/0!</v>
      </c>
      <c r="W182" s="18"/>
    </row>
    <row r="183" spans="1:23" s="6" customFormat="1" ht="17.100000000000001" customHeight="1" x14ac:dyDescent="0.3">
      <c r="A183" s="13">
        <v>180</v>
      </c>
      <c r="B183" s="13" t="s">
        <v>505</v>
      </c>
      <c r="C183" s="47" t="s">
        <v>1229</v>
      </c>
      <c r="D183" s="13" t="s">
        <v>903</v>
      </c>
      <c r="E183" s="40" t="s">
        <v>1230</v>
      </c>
      <c r="F183" s="40" t="s">
        <v>1244</v>
      </c>
      <c r="G183" s="13" t="s">
        <v>883</v>
      </c>
      <c r="H183" s="60">
        <v>1</v>
      </c>
      <c r="I183" s="14" t="s">
        <v>17</v>
      </c>
      <c r="J183" s="56">
        <v>0</v>
      </c>
      <c r="K183" s="20">
        <v>0</v>
      </c>
      <c r="L183" s="199" t="s">
        <v>2384</v>
      </c>
      <c r="M183" s="20">
        <v>0</v>
      </c>
      <c r="N183" s="20">
        <v>0</v>
      </c>
      <c r="O183" s="45" t="s">
        <v>2384</v>
      </c>
      <c r="P183" s="20">
        <v>0</v>
      </c>
      <c r="Q183" s="20">
        <v>0</v>
      </c>
      <c r="R183" s="46" t="s">
        <v>2384</v>
      </c>
      <c r="S183" s="58">
        <f t="shared" ref="S183:S196" si="58">+J183+M183+P183</f>
        <v>0</v>
      </c>
      <c r="T183" s="18">
        <f t="shared" ref="T183:T196" si="59">+K183+N183+Q183</f>
        <v>0</v>
      </c>
      <c r="U183" s="19" t="e">
        <f t="shared" ref="U183:U196" si="60">+S183/T183</f>
        <v>#DIV/0!</v>
      </c>
      <c r="V183" s="19" t="e">
        <f t="shared" ref="V183:V196" si="61">+U183/H183</f>
        <v>#DIV/0!</v>
      </c>
      <c r="W183" s="18"/>
    </row>
    <row r="184" spans="1:23" s="6" customFormat="1" ht="17.100000000000001" customHeight="1" x14ac:dyDescent="0.3">
      <c r="A184" s="13">
        <v>181</v>
      </c>
      <c r="B184" s="13" t="s">
        <v>505</v>
      </c>
      <c r="C184" s="47" t="s">
        <v>1229</v>
      </c>
      <c r="D184" s="13" t="s">
        <v>869</v>
      </c>
      <c r="E184" s="40" t="s">
        <v>1231</v>
      </c>
      <c r="F184" s="40" t="s">
        <v>1245</v>
      </c>
      <c r="G184" s="13" t="s">
        <v>884</v>
      </c>
      <c r="H184" s="60">
        <v>1</v>
      </c>
      <c r="I184" s="48" t="s">
        <v>17</v>
      </c>
      <c r="J184" s="14">
        <v>2</v>
      </c>
      <c r="K184" s="14">
        <v>2</v>
      </c>
      <c r="L184" s="49"/>
      <c r="M184" s="14"/>
      <c r="N184" s="14"/>
      <c r="O184" s="50"/>
      <c r="P184" s="14"/>
      <c r="Q184" s="14"/>
      <c r="R184" s="57"/>
      <c r="S184" s="58">
        <f t="shared" si="58"/>
        <v>2</v>
      </c>
      <c r="T184" s="18">
        <f t="shared" si="59"/>
        <v>2</v>
      </c>
      <c r="U184" s="19">
        <f t="shared" si="60"/>
        <v>1</v>
      </c>
      <c r="V184" s="19">
        <f t="shared" si="61"/>
        <v>1</v>
      </c>
      <c r="W184" s="18"/>
    </row>
    <row r="185" spans="1:23" s="6" customFormat="1" ht="17.100000000000001" customHeight="1" x14ac:dyDescent="0.3">
      <c r="A185" s="13">
        <v>182</v>
      </c>
      <c r="B185" s="13" t="s">
        <v>505</v>
      </c>
      <c r="C185" s="47" t="s">
        <v>1229</v>
      </c>
      <c r="D185" s="13" t="s">
        <v>870</v>
      </c>
      <c r="E185" s="40" t="s">
        <v>1232</v>
      </c>
      <c r="F185" s="40" t="s">
        <v>1246</v>
      </c>
      <c r="G185" s="13" t="s">
        <v>884</v>
      </c>
      <c r="H185" s="60">
        <v>1</v>
      </c>
      <c r="I185" s="14" t="s">
        <v>17</v>
      </c>
      <c r="J185" s="160">
        <v>90</v>
      </c>
      <c r="K185" s="160">
        <v>25</v>
      </c>
      <c r="L185" s="49"/>
      <c r="M185" s="14"/>
      <c r="N185" s="14"/>
      <c r="O185" s="50"/>
      <c r="P185" s="14"/>
      <c r="Q185" s="14"/>
      <c r="R185" s="57"/>
      <c r="S185" s="58">
        <f t="shared" si="58"/>
        <v>90</v>
      </c>
      <c r="T185" s="18">
        <f t="shared" si="59"/>
        <v>25</v>
      </c>
      <c r="U185" s="19">
        <f t="shared" si="60"/>
        <v>3.6</v>
      </c>
      <c r="V185" s="19">
        <f t="shared" si="61"/>
        <v>3.6</v>
      </c>
      <c r="W185" s="18"/>
    </row>
    <row r="186" spans="1:23" s="6" customFormat="1" ht="17.100000000000001" customHeight="1" x14ac:dyDescent="0.3">
      <c r="A186" s="13">
        <v>183</v>
      </c>
      <c r="B186" s="13" t="s">
        <v>505</v>
      </c>
      <c r="C186" s="47" t="s">
        <v>1229</v>
      </c>
      <c r="D186" s="13" t="s">
        <v>14</v>
      </c>
      <c r="E186" s="40" t="s">
        <v>1233</v>
      </c>
      <c r="F186" s="40" t="s">
        <v>1118</v>
      </c>
      <c r="G186" s="13" t="s">
        <v>918</v>
      </c>
      <c r="H186" s="60">
        <v>1</v>
      </c>
      <c r="I186" s="14" t="s">
        <v>17</v>
      </c>
      <c r="J186" s="20">
        <v>0</v>
      </c>
      <c r="K186" s="20">
        <v>0</v>
      </c>
      <c r="L186" s="199" t="s">
        <v>2384</v>
      </c>
      <c r="M186" s="20">
        <v>0</v>
      </c>
      <c r="N186" s="20">
        <v>0</v>
      </c>
      <c r="O186" s="45" t="s">
        <v>2384</v>
      </c>
      <c r="P186" s="20">
        <v>0</v>
      </c>
      <c r="Q186" s="20">
        <v>0</v>
      </c>
      <c r="R186" s="46" t="s">
        <v>2384</v>
      </c>
      <c r="S186" s="58">
        <f t="shared" si="58"/>
        <v>0</v>
      </c>
      <c r="T186" s="18">
        <f t="shared" si="59"/>
        <v>0</v>
      </c>
      <c r="U186" s="19" t="e">
        <f t="shared" si="60"/>
        <v>#DIV/0!</v>
      </c>
      <c r="V186" s="19" t="e">
        <f t="shared" si="61"/>
        <v>#DIV/0!</v>
      </c>
      <c r="W186" s="18"/>
    </row>
    <row r="187" spans="1:23" s="6" customFormat="1" ht="17.100000000000001" customHeight="1" x14ac:dyDescent="0.3">
      <c r="A187" s="13">
        <v>184</v>
      </c>
      <c r="B187" s="13" t="s">
        <v>505</v>
      </c>
      <c r="C187" s="47" t="s">
        <v>1229</v>
      </c>
      <c r="D187" s="13" t="s">
        <v>14</v>
      </c>
      <c r="E187" s="40" t="s">
        <v>1234</v>
      </c>
      <c r="F187" s="40" t="s">
        <v>1247</v>
      </c>
      <c r="G187" s="13" t="s">
        <v>883</v>
      </c>
      <c r="H187" s="60">
        <v>1</v>
      </c>
      <c r="I187" s="14" t="s">
        <v>17</v>
      </c>
      <c r="J187" s="20">
        <v>0</v>
      </c>
      <c r="K187" s="20">
        <v>0</v>
      </c>
      <c r="L187" s="199" t="s">
        <v>2384</v>
      </c>
      <c r="M187" s="20">
        <v>0</v>
      </c>
      <c r="N187" s="20">
        <v>0</v>
      </c>
      <c r="O187" s="45" t="s">
        <v>2384</v>
      </c>
      <c r="P187" s="20">
        <v>0</v>
      </c>
      <c r="Q187" s="20">
        <v>0</v>
      </c>
      <c r="R187" s="46" t="s">
        <v>2384</v>
      </c>
      <c r="S187" s="58">
        <f t="shared" si="58"/>
        <v>0</v>
      </c>
      <c r="T187" s="18">
        <f t="shared" si="59"/>
        <v>0</v>
      </c>
      <c r="U187" s="19" t="e">
        <f t="shared" si="60"/>
        <v>#DIV/0!</v>
      </c>
      <c r="V187" s="19" t="e">
        <f t="shared" si="61"/>
        <v>#DIV/0!</v>
      </c>
      <c r="W187" s="18"/>
    </row>
    <row r="188" spans="1:23" s="6" customFormat="1" ht="17.100000000000001" customHeight="1" x14ac:dyDescent="0.3">
      <c r="A188" s="13">
        <v>185</v>
      </c>
      <c r="B188" s="13" t="s">
        <v>505</v>
      </c>
      <c r="C188" s="47" t="s">
        <v>1229</v>
      </c>
      <c r="D188" s="13" t="s">
        <v>870</v>
      </c>
      <c r="E188" s="40" t="s">
        <v>1235</v>
      </c>
      <c r="F188" s="40" t="s">
        <v>1248</v>
      </c>
      <c r="G188" s="13" t="s">
        <v>883</v>
      </c>
      <c r="H188" s="60">
        <v>1</v>
      </c>
      <c r="I188" s="14" t="s">
        <v>17</v>
      </c>
      <c r="J188" s="20">
        <v>0</v>
      </c>
      <c r="K188" s="20">
        <v>0</v>
      </c>
      <c r="L188" s="199" t="s">
        <v>2384</v>
      </c>
      <c r="M188" s="20">
        <v>0</v>
      </c>
      <c r="N188" s="20">
        <v>0</v>
      </c>
      <c r="O188" s="45" t="s">
        <v>2384</v>
      </c>
      <c r="P188" s="20">
        <v>0</v>
      </c>
      <c r="Q188" s="20">
        <v>0</v>
      </c>
      <c r="R188" s="46" t="s">
        <v>2384</v>
      </c>
      <c r="S188" s="58">
        <f t="shared" si="58"/>
        <v>0</v>
      </c>
      <c r="T188" s="18">
        <f t="shared" si="59"/>
        <v>0</v>
      </c>
      <c r="U188" s="19" t="e">
        <f t="shared" si="60"/>
        <v>#DIV/0!</v>
      </c>
      <c r="V188" s="19" t="e">
        <f t="shared" si="61"/>
        <v>#DIV/0!</v>
      </c>
      <c r="W188" s="18"/>
    </row>
    <row r="189" spans="1:23" s="6" customFormat="1" ht="17.100000000000001" customHeight="1" x14ac:dyDescent="0.3">
      <c r="A189" s="13">
        <v>186</v>
      </c>
      <c r="B189" s="13" t="s">
        <v>505</v>
      </c>
      <c r="C189" s="47" t="s">
        <v>1229</v>
      </c>
      <c r="D189" s="13" t="s">
        <v>14</v>
      </c>
      <c r="E189" s="40" t="s">
        <v>1236</v>
      </c>
      <c r="F189" s="40" t="s">
        <v>1249</v>
      </c>
      <c r="G189" s="13" t="s">
        <v>884</v>
      </c>
      <c r="H189" s="60">
        <v>1</v>
      </c>
      <c r="I189" s="14" t="s">
        <v>17</v>
      </c>
      <c r="J189" s="14">
        <v>0</v>
      </c>
      <c r="K189" s="14">
        <v>0</v>
      </c>
      <c r="L189" s="20"/>
      <c r="M189" s="14"/>
      <c r="N189" s="14"/>
      <c r="O189" s="50"/>
      <c r="P189" s="14"/>
      <c r="Q189" s="14"/>
      <c r="R189" s="57"/>
      <c r="S189" s="58">
        <f t="shared" si="58"/>
        <v>0</v>
      </c>
      <c r="T189" s="18">
        <f t="shared" si="59"/>
        <v>0</v>
      </c>
      <c r="U189" s="19" t="e">
        <f t="shared" si="60"/>
        <v>#DIV/0!</v>
      </c>
      <c r="V189" s="19" t="e">
        <f t="shared" si="61"/>
        <v>#DIV/0!</v>
      </c>
      <c r="W189" s="18"/>
    </row>
    <row r="190" spans="1:23" s="6" customFormat="1" ht="17.100000000000001" customHeight="1" x14ac:dyDescent="0.3">
      <c r="A190" s="13">
        <v>187</v>
      </c>
      <c r="B190" s="13" t="s">
        <v>505</v>
      </c>
      <c r="C190" s="47" t="s">
        <v>1229</v>
      </c>
      <c r="D190" s="13" t="s">
        <v>14</v>
      </c>
      <c r="E190" s="40" t="s">
        <v>1237</v>
      </c>
      <c r="F190" s="40" t="s">
        <v>1250</v>
      </c>
      <c r="G190" s="13" t="s">
        <v>918</v>
      </c>
      <c r="H190" s="60">
        <v>1</v>
      </c>
      <c r="I190" s="14" t="s">
        <v>17</v>
      </c>
      <c r="J190" s="20">
        <v>0</v>
      </c>
      <c r="K190" s="20">
        <v>0</v>
      </c>
      <c r="L190" s="199" t="s">
        <v>2384</v>
      </c>
      <c r="M190" s="20">
        <v>0</v>
      </c>
      <c r="N190" s="20">
        <v>0</v>
      </c>
      <c r="O190" s="45" t="s">
        <v>2384</v>
      </c>
      <c r="P190" s="20">
        <v>0</v>
      </c>
      <c r="Q190" s="20">
        <v>0</v>
      </c>
      <c r="R190" s="46" t="s">
        <v>2384</v>
      </c>
      <c r="S190" s="58">
        <f t="shared" si="58"/>
        <v>0</v>
      </c>
      <c r="T190" s="18">
        <f t="shared" si="59"/>
        <v>0</v>
      </c>
      <c r="U190" s="19" t="e">
        <f t="shared" si="60"/>
        <v>#DIV/0!</v>
      </c>
      <c r="V190" s="19" t="e">
        <f t="shared" si="61"/>
        <v>#DIV/0!</v>
      </c>
      <c r="W190" s="18"/>
    </row>
    <row r="191" spans="1:23" s="6" customFormat="1" ht="17.100000000000001" customHeight="1" x14ac:dyDescent="0.3">
      <c r="A191" s="13">
        <v>188</v>
      </c>
      <c r="B191" s="13" t="s">
        <v>505</v>
      </c>
      <c r="C191" s="47" t="s">
        <v>1229</v>
      </c>
      <c r="D191" s="13" t="s">
        <v>870</v>
      </c>
      <c r="E191" s="40" t="s">
        <v>1238</v>
      </c>
      <c r="F191" s="40" t="s">
        <v>1251</v>
      </c>
      <c r="G191" s="13" t="s">
        <v>884</v>
      </c>
      <c r="H191" s="60">
        <v>1</v>
      </c>
      <c r="I191" s="14" t="s">
        <v>17</v>
      </c>
      <c r="J191" s="14">
        <v>95</v>
      </c>
      <c r="K191" s="14">
        <v>95</v>
      </c>
      <c r="L191" s="49"/>
      <c r="M191" s="14"/>
      <c r="N191" s="14"/>
      <c r="O191" s="50"/>
      <c r="P191" s="14"/>
      <c r="Q191" s="14"/>
      <c r="R191" s="57"/>
      <c r="S191" s="58">
        <f t="shared" si="58"/>
        <v>95</v>
      </c>
      <c r="T191" s="18">
        <f t="shared" si="59"/>
        <v>95</v>
      </c>
      <c r="U191" s="19">
        <f t="shared" si="60"/>
        <v>1</v>
      </c>
      <c r="V191" s="19">
        <f t="shared" si="61"/>
        <v>1</v>
      </c>
      <c r="W191" s="18"/>
    </row>
    <row r="192" spans="1:23" s="6" customFormat="1" ht="17.100000000000001" customHeight="1" x14ac:dyDescent="0.3">
      <c r="A192" s="13">
        <v>189</v>
      </c>
      <c r="B192" s="13" t="s">
        <v>505</v>
      </c>
      <c r="C192" s="47" t="s">
        <v>1229</v>
      </c>
      <c r="D192" s="13" t="s">
        <v>14</v>
      </c>
      <c r="E192" s="40" t="s">
        <v>1239</v>
      </c>
      <c r="F192" s="40" t="s">
        <v>1118</v>
      </c>
      <c r="G192" s="13" t="s">
        <v>885</v>
      </c>
      <c r="H192" s="60">
        <v>1</v>
      </c>
      <c r="I192" s="14" t="s">
        <v>17</v>
      </c>
      <c r="J192" s="20">
        <v>0</v>
      </c>
      <c r="K192" s="20">
        <v>0</v>
      </c>
      <c r="L192" s="199" t="s">
        <v>2384</v>
      </c>
      <c r="M192" s="20">
        <v>0</v>
      </c>
      <c r="N192" s="20">
        <v>0</v>
      </c>
      <c r="O192" s="45" t="s">
        <v>2384</v>
      </c>
      <c r="P192" s="20">
        <v>0</v>
      </c>
      <c r="Q192" s="20">
        <v>0</v>
      </c>
      <c r="R192" s="46" t="s">
        <v>2384</v>
      </c>
      <c r="S192" s="58">
        <f t="shared" si="58"/>
        <v>0</v>
      </c>
      <c r="T192" s="18">
        <f t="shared" si="59"/>
        <v>0</v>
      </c>
      <c r="U192" s="19" t="e">
        <f t="shared" si="60"/>
        <v>#DIV/0!</v>
      </c>
      <c r="V192" s="19" t="e">
        <f t="shared" si="61"/>
        <v>#DIV/0!</v>
      </c>
      <c r="W192" s="18"/>
    </row>
    <row r="193" spans="1:24" s="6" customFormat="1" ht="17.100000000000001" customHeight="1" x14ac:dyDescent="0.3">
      <c r="A193" s="13">
        <v>190</v>
      </c>
      <c r="B193" s="13" t="s">
        <v>505</v>
      </c>
      <c r="C193" s="47" t="s">
        <v>1229</v>
      </c>
      <c r="D193" s="13" t="s">
        <v>14</v>
      </c>
      <c r="E193" s="40" t="s">
        <v>1240</v>
      </c>
      <c r="F193" s="40" t="s">
        <v>1252</v>
      </c>
      <c r="G193" s="13" t="s">
        <v>884</v>
      </c>
      <c r="H193" s="60">
        <v>1</v>
      </c>
      <c r="I193" s="14" t="s">
        <v>17</v>
      </c>
      <c r="J193" s="14">
        <v>0</v>
      </c>
      <c r="K193" s="14">
        <v>0</v>
      </c>
      <c r="L193" s="20"/>
      <c r="M193" s="14"/>
      <c r="N193" s="14"/>
      <c r="O193" s="50"/>
      <c r="P193" s="14"/>
      <c r="Q193" s="14"/>
      <c r="R193" s="46" t="s">
        <v>2384</v>
      </c>
      <c r="S193" s="58">
        <f t="shared" si="58"/>
        <v>0</v>
      </c>
      <c r="T193" s="18">
        <f t="shared" si="59"/>
        <v>0</v>
      </c>
      <c r="U193" s="19" t="e">
        <f t="shared" si="60"/>
        <v>#DIV/0!</v>
      </c>
      <c r="V193" s="19" t="e">
        <f t="shared" si="61"/>
        <v>#DIV/0!</v>
      </c>
      <c r="W193" s="18"/>
    </row>
    <row r="194" spans="1:24" s="6" customFormat="1" ht="17.100000000000001" customHeight="1" x14ac:dyDescent="0.3">
      <c r="A194" s="13">
        <v>191</v>
      </c>
      <c r="B194" s="13" t="s">
        <v>505</v>
      </c>
      <c r="C194" s="47" t="s">
        <v>1229</v>
      </c>
      <c r="D194" s="13" t="s">
        <v>870</v>
      </c>
      <c r="E194" s="40" t="s">
        <v>1241</v>
      </c>
      <c r="F194" s="40" t="s">
        <v>1253</v>
      </c>
      <c r="G194" s="13" t="s">
        <v>884</v>
      </c>
      <c r="H194" s="60">
        <v>1</v>
      </c>
      <c r="I194" s="14" t="s">
        <v>17</v>
      </c>
      <c r="J194" s="14">
        <v>3</v>
      </c>
      <c r="K194" s="14">
        <v>3</v>
      </c>
      <c r="L194" s="49"/>
      <c r="M194" s="14"/>
      <c r="N194" s="14"/>
      <c r="O194" s="50"/>
      <c r="P194" s="14"/>
      <c r="Q194" s="14"/>
      <c r="R194" s="57"/>
      <c r="S194" s="58">
        <f t="shared" si="58"/>
        <v>3</v>
      </c>
      <c r="T194" s="18">
        <f t="shared" si="59"/>
        <v>3</v>
      </c>
      <c r="U194" s="19">
        <f t="shared" si="60"/>
        <v>1</v>
      </c>
      <c r="V194" s="19">
        <f t="shared" si="61"/>
        <v>1</v>
      </c>
      <c r="W194" s="18"/>
      <c r="X194" s="6" t="s">
        <v>2359</v>
      </c>
    </row>
    <row r="195" spans="1:24" s="6" customFormat="1" ht="17.100000000000001" customHeight="1" x14ac:dyDescent="0.3">
      <c r="A195" s="13">
        <v>192</v>
      </c>
      <c r="B195" s="13" t="s">
        <v>505</v>
      </c>
      <c r="C195" s="47" t="s">
        <v>1229</v>
      </c>
      <c r="D195" s="13" t="s">
        <v>14</v>
      </c>
      <c r="E195" s="40" t="s">
        <v>1242</v>
      </c>
      <c r="F195" s="40" t="s">
        <v>1254</v>
      </c>
      <c r="G195" s="13" t="s">
        <v>884</v>
      </c>
      <c r="H195" s="60">
        <v>1</v>
      </c>
      <c r="I195" s="14" t="s">
        <v>17</v>
      </c>
      <c r="J195" s="14">
        <v>618</v>
      </c>
      <c r="K195" s="14">
        <v>618</v>
      </c>
      <c r="L195" s="49"/>
      <c r="M195" s="14"/>
      <c r="N195" s="14"/>
      <c r="O195" s="50"/>
      <c r="P195" s="14"/>
      <c r="Q195" s="14"/>
      <c r="R195" s="57"/>
      <c r="S195" s="58">
        <f t="shared" si="58"/>
        <v>618</v>
      </c>
      <c r="T195" s="18">
        <f t="shared" si="59"/>
        <v>618</v>
      </c>
      <c r="U195" s="19">
        <f t="shared" si="60"/>
        <v>1</v>
      </c>
      <c r="V195" s="19">
        <f t="shared" si="61"/>
        <v>1</v>
      </c>
      <c r="W195" s="18"/>
    </row>
    <row r="196" spans="1:24" s="6" customFormat="1" ht="17.100000000000001" customHeight="1" x14ac:dyDescent="0.3">
      <c r="A196" s="13">
        <v>193</v>
      </c>
      <c r="B196" s="13" t="s">
        <v>505</v>
      </c>
      <c r="C196" s="47" t="s">
        <v>1229</v>
      </c>
      <c r="D196" s="13" t="s">
        <v>14</v>
      </c>
      <c r="E196" s="40" t="s">
        <v>1243</v>
      </c>
      <c r="F196" s="40" t="s">
        <v>1255</v>
      </c>
      <c r="G196" s="13" t="s">
        <v>884</v>
      </c>
      <c r="H196" s="60">
        <v>1</v>
      </c>
      <c r="I196" s="14" t="s">
        <v>17</v>
      </c>
      <c r="J196" s="14">
        <v>5</v>
      </c>
      <c r="K196" s="14">
        <v>5</v>
      </c>
      <c r="L196" s="49"/>
      <c r="M196" s="14"/>
      <c r="N196" s="14"/>
      <c r="O196" s="50"/>
      <c r="P196" s="14"/>
      <c r="Q196" s="14"/>
      <c r="R196" s="57"/>
      <c r="S196" s="58">
        <f t="shared" si="58"/>
        <v>5</v>
      </c>
      <c r="T196" s="18">
        <f t="shared" si="59"/>
        <v>5</v>
      </c>
      <c r="U196" s="19">
        <f t="shared" si="60"/>
        <v>1</v>
      </c>
      <c r="V196" s="19">
        <f t="shared" si="61"/>
        <v>1</v>
      </c>
      <c r="W196" s="18"/>
    </row>
    <row r="197" spans="1:24" s="6" customFormat="1" ht="17.100000000000001" customHeight="1" x14ac:dyDescent="0.3">
      <c r="A197" s="13">
        <v>194</v>
      </c>
      <c r="B197" s="13" t="s">
        <v>505</v>
      </c>
      <c r="C197" s="47" t="s">
        <v>1256</v>
      </c>
      <c r="D197" s="13" t="s">
        <v>903</v>
      </c>
      <c r="E197" s="40" t="s">
        <v>1257</v>
      </c>
      <c r="F197" s="40" t="s">
        <v>1265</v>
      </c>
      <c r="G197" s="13" t="s">
        <v>918</v>
      </c>
      <c r="H197" s="60">
        <v>1</v>
      </c>
      <c r="I197" s="14" t="s">
        <v>17</v>
      </c>
      <c r="J197" s="20">
        <v>0</v>
      </c>
      <c r="K197" s="20">
        <v>0</v>
      </c>
      <c r="L197" s="199" t="s">
        <v>2384</v>
      </c>
      <c r="M197" s="20">
        <v>0</v>
      </c>
      <c r="N197" s="20">
        <v>0</v>
      </c>
      <c r="O197" s="45" t="s">
        <v>2384</v>
      </c>
      <c r="P197" s="20">
        <v>0</v>
      </c>
      <c r="Q197" s="20">
        <v>0</v>
      </c>
      <c r="R197" s="46" t="s">
        <v>2384</v>
      </c>
      <c r="S197" s="58">
        <f t="shared" ref="S197:S204" si="62">+J197+M197+P197</f>
        <v>0</v>
      </c>
      <c r="T197" s="18">
        <f t="shared" ref="T197:T204" si="63">+K197+N197+Q197</f>
        <v>0</v>
      </c>
      <c r="U197" s="19" t="e">
        <f t="shared" ref="U197:U204" si="64">+S197/T197</f>
        <v>#DIV/0!</v>
      </c>
      <c r="V197" s="19" t="e">
        <f t="shared" ref="V197:V204" si="65">+U197/H197</f>
        <v>#DIV/0!</v>
      </c>
      <c r="W197" s="18"/>
    </row>
    <row r="198" spans="1:24" s="6" customFormat="1" ht="17.100000000000001" customHeight="1" x14ac:dyDescent="0.3">
      <c r="A198" s="13">
        <v>195</v>
      </c>
      <c r="B198" s="13" t="s">
        <v>505</v>
      </c>
      <c r="C198" s="47" t="s">
        <v>1256</v>
      </c>
      <c r="D198" s="13" t="s">
        <v>869</v>
      </c>
      <c r="E198" s="40" t="s">
        <v>1258</v>
      </c>
      <c r="F198" s="40" t="s">
        <v>1266</v>
      </c>
      <c r="G198" s="13" t="s">
        <v>918</v>
      </c>
      <c r="H198" s="60">
        <v>1</v>
      </c>
      <c r="I198" s="14" t="s">
        <v>17</v>
      </c>
      <c r="J198" s="20">
        <v>0</v>
      </c>
      <c r="K198" s="20">
        <v>0</v>
      </c>
      <c r="L198" s="199" t="s">
        <v>2384</v>
      </c>
      <c r="M198" s="20">
        <v>0</v>
      </c>
      <c r="N198" s="20">
        <v>0</v>
      </c>
      <c r="O198" s="45" t="s">
        <v>2384</v>
      </c>
      <c r="P198" s="20">
        <v>0</v>
      </c>
      <c r="Q198" s="20">
        <v>0</v>
      </c>
      <c r="R198" s="46" t="s">
        <v>2384</v>
      </c>
      <c r="S198" s="58">
        <f t="shared" si="62"/>
        <v>0</v>
      </c>
      <c r="T198" s="18">
        <f t="shared" si="63"/>
        <v>0</v>
      </c>
      <c r="U198" s="19" t="e">
        <f t="shared" si="64"/>
        <v>#DIV/0!</v>
      </c>
      <c r="V198" s="19" t="e">
        <f t="shared" si="65"/>
        <v>#DIV/0!</v>
      </c>
      <c r="W198" s="18"/>
    </row>
    <row r="199" spans="1:24" s="6" customFormat="1" ht="17.100000000000001" customHeight="1" x14ac:dyDescent="0.3">
      <c r="A199" s="13">
        <v>196</v>
      </c>
      <c r="B199" s="13" t="s">
        <v>505</v>
      </c>
      <c r="C199" s="47" t="s">
        <v>1256</v>
      </c>
      <c r="D199" s="13" t="s">
        <v>870</v>
      </c>
      <c r="E199" s="40" t="s">
        <v>1259</v>
      </c>
      <c r="F199" s="40" t="s">
        <v>1267</v>
      </c>
      <c r="G199" s="13" t="s">
        <v>918</v>
      </c>
      <c r="H199" s="60">
        <v>1</v>
      </c>
      <c r="I199" s="14" t="s">
        <v>17</v>
      </c>
      <c r="J199" s="20">
        <v>0</v>
      </c>
      <c r="K199" s="20">
        <v>0</v>
      </c>
      <c r="L199" s="199" t="s">
        <v>2384</v>
      </c>
      <c r="M199" s="20">
        <v>0</v>
      </c>
      <c r="N199" s="20">
        <v>0</v>
      </c>
      <c r="O199" s="45" t="s">
        <v>2384</v>
      </c>
      <c r="P199" s="20">
        <v>0</v>
      </c>
      <c r="Q199" s="20">
        <v>0</v>
      </c>
      <c r="R199" s="46" t="s">
        <v>2384</v>
      </c>
      <c r="S199" s="58">
        <f t="shared" si="62"/>
        <v>0</v>
      </c>
      <c r="T199" s="18">
        <f t="shared" si="63"/>
        <v>0</v>
      </c>
      <c r="U199" s="19" t="e">
        <f t="shared" si="64"/>
        <v>#DIV/0!</v>
      </c>
      <c r="V199" s="19" t="e">
        <f t="shared" si="65"/>
        <v>#DIV/0!</v>
      </c>
      <c r="W199" s="18"/>
    </row>
    <row r="200" spans="1:24" s="6" customFormat="1" ht="17.100000000000001" customHeight="1" x14ac:dyDescent="0.3">
      <c r="A200" s="13">
        <v>197</v>
      </c>
      <c r="B200" s="13" t="s">
        <v>505</v>
      </c>
      <c r="C200" s="47" t="s">
        <v>1256</v>
      </c>
      <c r="D200" s="13" t="s">
        <v>14</v>
      </c>
      <c r="E200" s="40" t="s">
        <v>1260</v>
      </c>
      <c r="F200" s="40" t="s">
        <v>1268</v>
      </c>
      <c r="G200" s="13" t="s">
        <v>918</v>
      </c>
      <c r="H200" s="60">
        <v>1</v>
      </c>
      <c r="I200" s="14" t="s">
        <v>17</v>
      </c>
      <c r="J200" s="20">
        <v>0</v>
      </c>
      <c r="K200" s="20">
        <v>0</v>
      </c>
      <c r="L200" s="199" t="s">
        <v>2384</v>
      </c>
      <c r="M200" s="20">
        <v>0</v>
      </c>
      <c r="N200" s="20">
        <v>0</v>
      </c>
      <c r="O200" s="45" t="s">
        <v>2384</v>
      </c>
      <c r="P200" s="20">
        <v>0</v>
      </c>
      <c r="Q200" s="20">
        <v>0</v>
      </c>
      <c r="R200" s="46" t="s">
        <v>2384</v>
      </c>
      <c r="S200" s="58">
        <f t="shared" si="62"/>
        <v>0</v>
      </c>
      <c r="T200" s="18">
        <f t="shared" si="63"/>
        <v>0</v>
      </c>
      <c r="U200" s="19" t="e">
        <f t="shared" si="64"/>
        <v>#DIV/0!</v>
      </c>
      <c r="V200" s="19" t="e">
        <f t="shared" si="65"/>
        <v>#DIV/0!</v>
      </c>
      <c r="W200" s="18"/>
    </row>
    <row r="201" spans="1:24" s="6" customFormat="1" ht="17.100000000000001" customHeight="1" x14ac:dyDescent="0.3">
      <c r="A201" s="13">
        <v>198</v>
      </c>
      <c r="B201" s="13" t="s">
        <v>505</v>
      </c>
      <c r="C201" s="47" t="s">
        <v>1256</v>
      </c>
      <c r="D201" s="13" t="s">
        <v>14</v>
      </c>
      <c r="E201" s="40" t="s">
        <v>1261</v>
      </c>
      <c r="F201" s="40" t="s">
        <v>1269</v>
      </c>
      <c r="G201" s="13" t="s">
        <v>918</v>
      </c>
      <c r="H201" s="60">
        <v>1</v>
      </c>
      <c r="I201" s="14" t="s">
        <v>17</v>
      </c>
      <c r="J201" s="20">
        <v>0</v>
      </c>
      <c r="K201" s="20">
        <v>0</v>
      </c>
      <c r="L201" s="199" t="s">
        <v>2384</v>
      </c>
      <c r="M201" s="20">
        <v>0</v>
      </c>
      <c r="N201" s="20">
        <v>0</v>
      </c>
      <c r="O201" s="45" t="s">
        <v>2384</v>
      </c>
      <c r="P201" s="20">
        <v>0</v>
      </c>
      <c r="Q201" s="20">
        <v>0</v>
      </c>
      <c r="R201" s="46" t="s">
        <v>2384</v>
      </c>
      <c r="S201" s="58">
        <f t="shared" si="62"/>
        <v>0</v>
      </c>
      <c r="T201" s="18">
        <f t="shared" si="63"/>
        <v>0</v>
      </c>
      <c r="U201" s="19" t="e">
        <f t="shared" si="64"/>
        <v>#DIV/0!</v>
      </c>
      <c r="V201" s="19" t="e">
        <f t="shared" si="65"/>
        <v>#DIV/0!</v>
      </c>
      <c r="W201" s="18"/>
    </row>
    <row r="202" spans="1:24" s="6" customFormat="1" ht="17.100000000000001" customHeight="1" x14ac:dyDescent="0.3">
      <c r="A202" s="13">
        <v>199</v>
      </c>
      <c r="B202" s="13" t="s">
        <v>505</v>
      </c>
      <c r="C202" s="47" t="s">
        <v>1256</v>
      </c>
      <c r="D202" s="13" t="s">
        <v>870</v>
      </c>
      <c r="E202" s="40" t="s">
        <v>1262</v>
      </c>
      <c r="F202" s="40" t="s">
        <v>1270</v>
      </c>
      <c r="G202" s="13" t="s">
        <v>918</v>
      </c>
      <c r="H202" s="60">
        <v>1</v>
      </c>
      <c r="I202" s="14" t="s">
        <v>17</v>
      </c>
      <c r="J202" s="20">
        <v>0</v>
      </c>
      <c r="K202" s="20">
        <v>0</v>
      </c>
      <c r="L202" s="199" t="s">
        <v>2384</v>
      </c>
      <c r="M202" s="20">
        <v>0</v>
      </c>
      <c r="N202" s="20">
        <v>0</v>
      </c>
      <c r="O202" s="45" t="s">
        <v>2384</v>
      </c>
      <c r="P202" s="20">
        <v>0</v>
      </c>
      <c r="Q202" s="20">
        <v>0</v>
      </c>
      <c r="R202" s="46" t="s">
        <v>2384</v>
      </c>
      <c r="S202" s="58">
        <f t="shared" si="62"/>
        <v>0</v>
      </c>
      <c r="T202" s="18">
        <f t="shared" si="63"/>
        <v>0</v>
      </c>
      <c r="U202" s="19" t="e">
        <f t="shared" si="64"/>
        <v>#DIV/0!</v>
      </c>
      <c r="V202" s="19" t="e">
        <f t="shared" si="65"/>
        <v>#DIV/0!</v>
      </c>
      <c r="W202" s="18"/>
    </row>
    <row r="203" spans="1:24" s="6" customFormat="1" ht="17.100000000000001" customHeight="1" x14ac:dyDescent="0.3">
      <c r="A203" s="13">
        <v>200</v>
      </c>
      <c r="B203" s="13" t="s">
        <v>505</v>
      </c>
      <c r="C203" s="47" t="s">
        <v>1256</v>
      </c>
      <c r="D203" s="13" t="s">
        <v>14</v>
      </c>
      <c r="E203" s="40" t="s">
        <v>1263</v>
      </c>
      <c r="F203" s="40" t="s">
        <v>1271</v>
      </c>
      <c r="G203" s="13" t="s">
        <v>918</v>
      </c>
      <c r="H203" s="60">
        <v>1</v>
      </c>
      <c r="I203" s="14" t="s">
        <v>17</v>
      </c>
      <c r="J203" s="20">
        <v>0</v>
      </c>
      <c r="K203" s="20">
        <v>0</v>
      </c>
      <c r="L203" s="199" t="s">
        <v>2384</v>
      </c>
      <c r="M203" s="20">
        <v>0</v>
      </c>
      <c r="N203" s="20">
        <v>0</v>
      </c>
      <c r="O203" s="45" t="s">
        <v>2384</v>
      </c>
      <c r="P203" s="20">
        <v>0</v>
      </c>
      <c r="Q203" s="20">
        <v>0</v>
      </c>
      <c r="R203" s="46" t="s">
        <v>2384</v>
      </c>
      <c r="S203" s="58">
        <f t="shared" si="62"/>
        <v>0</v>
      </c>
      <c r="T203" s="18">
        <f t="shared" si="63"/>
        <v>0</v>
      </c>
      <c r="U203" s="19" t="e">
        <f t="shared" si="64"/>
        <v>#DIV/0!</v>
      </c>
      <c r="V203" s="19" t="e">
        <f t="shared" si="65"/>
        <v>#DIV/0!</v>
      </c>
      <c r="W203" s="18"/>
    </row>
    <row r="204" spans="1:24" s="6" customFormat="1" ht="17.100000000000001" customHeight="1" x14ac:dyDescent="0.3">
      <c r="A204" s="13">
        <v>201</v>
      </c>
      <c r="B204" s="13" t="s">
        <v>505</v>
      </c>
      <c r="C204" s="47" t="s">
        <v>1256</v>
      </c>
      <c r="D204" s="13" t="s">
        <v>14</v>
      </c>
      <c r="E204" s="40" t="s">
        <v>1264</v>
      </c>
      <c r="F204" s="40" t="s">
        <v>1272</v>
      </c>
      <c r="G204" s="13" t="s">
        <v>918</v>
      </c>
      <c r="H204" s="60">
        <v>1</v>
      </c>
      <c r="I204" s="14" t="s">
        <v>17</v>
      </c>
      <c r="J204" s="20">
        <v>0</v>
      </c>
      <c r="K204" s="20">
        <v>0</v>
      </c>
      <c r="L204" s="199" t="s">
        <v>2384</v>
      </c>
      <c r="M204" s="20">
        <v>0</v>
      </c>
      <c r="N204" s="20">
        <v>0</v>
      </c>
      <c r="O204" s="45" t="s">
        <v>2384</v>
      </c>
      <c r="P204" s="20">
        <v>0</v>
      </c>
      <c r="Q204" s="20">
        <v>0</v>
      </c>
      <c r="R204" s="46" t="s">
        <v>2384</v>
      </c>
      <c r="S204" s="58">
        <f t="shared" si="62"/>
        <v>0</v>
      </c>
      <c r="T204" s="18">
        <f t="shared" si="63"/>
        <v>0</v>
      </c>
      <c r="U204" s="19" t="e">
        <f t="shared" si="64"/>
        <v>#DIV/0!</v>
      </c>
      <c r="V204" s="19" t="e">
        <f t="shared" si="65"/>
        <v>#DIV/0!</v>
      </c>
      <c r="W204" s="18"/>
    </row>
    <row r="205" spans="1:24" s="6" customFormat="1" ht="17.100000000000001" customHeight="1" x14ac:dyDescent="0.3">
      <c r="A205" s="13">
        <v>202</v>
      </c>
      <c r="B205" s="13" t="s">
        <v>505</v>
      </c>
      <c r="C205" s="47" t="s">
        <v>1273</v>
      </c>
      <c r="D205" s="13" t="s">
        <v>903</v>
      </c>
      <c r="E205" s="40" t="s">
        <v>1274</v>
      </c>
      <c r="F205" s="40" t="s">
        <v>1289</v>
      </c>
      <c r="G205" s="13" t="s">
        <v>918</v>
      </c>
      <c r="H205" s="60">
        <v>1</v>
      </c>
      <c r="I205" s="14" t="s">
        <v>17</v>
      </c>
      <c r="J205" s="56">
        <v>0</v>
      </c>
      <c r="K205" s="56">
        <v>0</v>
      </c>
      <c r="L205" s="199" t="s">
        <v>2384</v>
      </c>
      <c r="M205" s="56">
        <v>0</v>
      </c>
      <c r="N205" s="56">
        <v>0</v>
      </c>
      <c r="O205" s="45" t="s">
        <v>2384</v>
      </c>
      <c r="P205" s="56">
        <v>0</v>
      </c>
      <c r="Q205" s="56">
        <v>0</v>
      </c>
      <c r="R205" s="46" t="s">
        <v>2384</v>
      </c>
      <c r="S205" s="58">
        <f t="shared" ref="S205:S219" si="66">+J205+M205+P205</f>
        <v>0</v>
      </c>
      <c r="T205" s="18">
        <f t="shared" ref="T205:T219" si="67">+K205+N205+Q205</f>
        <v>0</v>
      </c>
      <c r="U205" s="19" t="e">
        <f t="shared" ref="U205:U219" si="68">+S205/T205</f>
        <v>#DIV/0!</v>
      </c>
      <c r="V205" s="19" t="e">
        <f t="shared" ref="V205:V219" si="69">+U205/H205</f>
        <v>#DIV/0!</v>
      </c>
      <c r="W205" s="18"/>
    </row>
    <row r="206" spans="1:24" s="6" customFormat="1" ht="17.100000000000001" customHeight="1" x14ac:dyDescent="0.3">
      <c r="A206" s="13">
        <v>203</v>
      </c>
      <c r="B206" s="13" t="s">
        <v>505</v>
      </c>
      <c r="C206" s="47" t="s">
        <v>1273</v>
      </c>
      <c r="D206" s="13" t="s">
        <v>869</v>
      </c>
      <c r="E206" s="40" t="s">
        <v>1275</v>
      </c>
      <c r="F206" s="40" t="s">
        <v>1290</v>
      </c>
      <c r="G206" s="13" t="s">
        <v>918</v>
      </c>
      <c r="H206" s="60">
        <v>1</v>
      </c>
      <c r="I206" s="48" t="s">
        <v>17</v>
      </c>
      <c r="J206" s="20">
        <v>0</v>
      </c>
      <c r="K206" s="20">
        <v>0</v>
      </c>
      <c r="L206" s="199" t="s">
        <v>2384</v>
      </c>
      <c r="M206" s="20">
        <v>0</v>
      </c>
      <c r="N206" s="20">
        <v>0</v>
      </c>
      <c r="O206" s="45" t="s">
        <v>2384</v>
      </c>
      <c r="P206" s="20">
        <v>0</v>
      </c>
      <c r="Q206" s="20">
        <v>0</v>
      </c>
      <c r="R206" s="46" t="s">
        <v>2384</v>
      </c>
      <c r="S206" s="58">
        <f t="shared" si="66"/>
        <v>0</v>
      </c>
      <c r="T206" s="18">
        <f t="shared" si="67"/>
        <v>0</v>
      </c>
      <c r="U206" s="19" t="e">
        <f t="shared" si="68"/>
        <v>#DIV/0!</v>
      </c>
      <c r="V206" s="19" t="e">
        <f t="shared" si="69"/>
        <v>#DIV/0!</v>
      </c>
      <c r="W206" s="18"/>
    </row>
    <row r="207" spans="1:24" s="6" customFormat="1" ht="17.100000000000001" customHeight="1" x14ac:dyDescent="0.3">
      <c r="A207" s="13">
        <v>204</v>
      </c>
      <c r="B207" s="13" t="s">
        <v>505</v>
      </c>
      <c r="C207" s="47" t="s">
        <v>1273</v>
      </c>
      <c r="D207" s="13" t="s">
        <v>870</v>
      </c>
      <c r="E207" s="40" t="s">
        <v>1276</v>
      </c>
      <c r="F207" s="40" t="s">
        <v>1291</v>
      </c>
      <c r="G207" s="13" t="s">
        <v>918</v>
      </c>
      <c r="H207" s="60">
        <v>1</v>
      </c>
      <c r="I207" s="48" t="s">
        <v>17</v>
      </c>
      <c r="J207" s="20">
        <v>0</v>
      </c>
      <c r="K207" s="20">
        <v>0</v>
      </c>
      <c r="L207" s="199" t="s">
        <v>2384</v>
      </c>
      <c r="M207" s="20">
        <v>0</v>
      </c>
      <c r="N207" s="20">
        <v>0</v>
      </c>
      <c r="O207" s="45" t="s">
        <v>2384</v>
      </c>
      <c r="P207" s="20">
        <v>0</v>
      </c>
      <c r="Q207" s="20">
        <v>0</v>
      </c>
      <c r="R207" s="46" t="s">
        <v>2384</v>
      </c>
      <c r="S207" s="58">
        <f t="shared" si="66"/>
        <v>0</v>
      </c>
      <c r="T207" s="18">
        <f t="shared" si="67"/>
        <v>0</v>
      </c>
      <c r="U207" s="19" t="e">
        <f t="shared" si="68"/>
        <v>#DIV/0!</v>
      </c>
      <c r="V207" s="19" t="e">
        <f t="shared" si="69"/>
        <v>#DIV/0!</v>
      </c>
      <c r="W207" s="18"/>
    </row>
    <row r="208" spans="1:24" s="6" customFormat="1" ht="17.100000000000001" customHeight="1" x14ac:dyDescent="0.3">
      <c r="A208" s="13">
        <v>205</v>
      </c>
      <c r="B208" s="13" t="s">
        <v>505</v>
      </c>
      <c r="C208" s="47" t="s">
        <v>1273</v>
      </c>
      <c r="D208" s="13" t="s">
        <v>14</v>
      </c>
      <c r="E208" s="40" t="s">
        <v>1277</v>
      </c>
      <c r="F208" s="40" t="s">
        <v>1292</v>
      </c>
      <c r="G208" s="13" t="s">
        <v>883</v>
      </c>
      <c r="H208" s="60">
        <v>1</v>
      </c>
      <c r="I208" s="48" t="s">
        <v>17</v>
      </c>
      <c r="J208" s="20">
        <v>0</v>
      </c>
      <c r="K208" s="20">
        <v>0</v>
      </c>
      <c r="L208" s="199" t="s">
        <v>2384</v>
      </c>
      <c r="M208" s="20">
        <v>0</v>
      </c>
      <c r="N208" s="20">
        <v>0</v>
      </c>
      <c r="O208" s="45" t="s">
        <v>2384</v>
      </c>
      <c r="P208" s="20">
        <v>0</v>
      </c>
      <c r="Q208" s="20">
        <v>0</v>
      </c>
      <c r="R208" s="46" t="s">
        <v>2384</v>
      </c>
      <c r="S208" s="58">
        <f t="shared" si="66"/>
        <v>0</v>
      </c>
      <c r="T208" s="18">
        <f t="shared" si="67"/>
        <v>0</v>
      </c>
      <c r="U208" s="19" t="e">
        <f t="shared" si="68"/>
        <v>#DIV/0!</v>
      </c>
      <c r="V208" s="19" t="e">
        <f t="shared" si="69"/>
        <v>#DIV/0!</v>
      </c>
      <c r="W208" s="18"/>
    </row>
    <row r="209" spans="1:23" s="6" customFormat="1" ht="17.100000000000001" customHeight="1" x14ac:dyDescent="0.3">
      <c r="A209" s="13">
        <v>206</v>
      </c>
      <c r="B209" s="13" t="s">
        <v>505</v>
      </c>
      <c r="C209" s="47" t="s">
        <v>1273</v>
      </c>
      <c r="D209" s="13" t="s">
        <v>14</v>
      </c>
      <c r="E209" s="40" t="s">
        <v>1278</v>
      </c>
      <c r="F209" s="40" t="s">
        <v>1293</v>
      </c>
      <c r="G209" s="13" t="s">
        <v>918</v>
      </c>
      <c r="H209" s="60">
        <v>1</v>
      </c>
      <c r="I209" s="48" t="s">
        <v>17</v>
      </c>
      <c r="J209" s="20">
        <v>0</v>
      </c>
      <c r="K209" s="20">
        <v>0</v>
      </c>
      <c r="L209" s="199" t="s">
        <v>2384</v>
      </c>
      <c r="M209" s="20">
        <v>0</v>
      </c>
      <c r="N209" s="20">
        <v>0</v>
      </c>
      <c r="O209" s="45" t="s">
        <v>2384</v>
      </c>
      <c r="P209" s="20">
        <v>0</v>
      </c>
      <c r="Q209" s="20">
        <v>0</v>
      </c>
      <c r="R209" s="46" t="s">
        <v>2384</v>
      </c>
      <c r="S209" s="58">
        <f t="shared" si="66"/>
        <v>0</v>
      </c>
      <c r="T209" s="18">
        <f t="shared" si="67"/>
        <v>0</v>
      </c>
      <c r="U209" s="19" t="e">
        <f t="shared" si="68"/>
        <v>#DIV/0!</v>
      </c>
      <c r="V209" s="19" t="e">
        <f t="shared" si="69"/>
        <v>#DIV/0!</v>
      </c>
      <c r="W209" s="18"/>
    </row>
    <row r="210" spans="1:23" s="6" customFormat="1" ht="17.100000000000001" customHeight="1" x14ac:dyDescent="0.3">
      <c r="A210" s="13">
        <v>207</v>
      </c>
      <c r="B210" s="13" t="s">
        <v>505</v>
      </c>
      <c r="C210" s="47" t="s">
        <v>1273</v>
      </c>
      <c r="D210" s="13" t="s">
        <v>870</v>
      </c>
      <c r="E210" s="40" t="s">
        <v>1279</v>
      </c>
      <c r="F210" s="40" t="s">
        <v>1294</v>
      </c>
      <c r="G210" s="13" t="s">
        <v>918</v>
      </c>
      <c r="H210" s="60">
        <v>1</v>
      </c>
      <c r="I210" s="48" t="s">
        <v>17</v>
      </c>
      <c r="J210" s="20">
        <v>0</v>
      </c>
      <c r="K210" s="20">
        <v>0</v>
      </c>
      <c r="L210" s="199" t="s">
        <v>2384</v>
      </c>
      <c r="M210" s="20">
        <v>0</v>
      </c>
      <c r="N210" s="20">
        <v>0</v>
      </c>
      <c r="O210" s="45" t="s">
        <v>2384</v>
      </c>
      <c r="P210" s="20">
        <v>0</v>
      </c>
      <c r="Q210" s="20">
        <v>0</v>
      </c>
      <c r="R210" s="46" t="s">
        <v>2384</v>
      </c>
      <c r="S210" s="58">
        <f t="shared" si="66"/>
        <v>0</v>
      </c>
      <c r="T210" s="18">
        <f t="shared" si="67"/>
        <v>0</v>
      </c>
      <c r="U210" s="19" t="e">
        <f t="shared" si="68"/>
        <v>#DIV/0!</v>
      </c>
      <c r="V210" s="19" t="e">
        <f t="shared" si="69"/>
        <v>#DIV/0!</v>
      </c>
      <c r="W210" s="18"/>
    </row>
    <row r="211" spans="1:23" s="6" customFormat="1" ht="17.100000000000001" customHeight="1" x14ac:dyDescent="0.3">
      <c r="A211" s="13">
        <v>208</v>
      </c>
      <c r="B211" s="13" t="s">
        <v>505</v>
      </c>
      <c r="C211" s="47" t="s">
        <v>1273</v>
      </c>
      <c r="D211" s="13" t="s">
        <v>14</v>
      </c>
      <c r="E211" s="40" t="s">
        <v>1280</v>
      </c>
      <c r="F211" s="40" t="s">
        <v>1295</v>
      </c>
      <c r="G211" s="13" t="s">
        <v>1036</v>
      </c>
      <c r="H211" s="60">
        <v>1</v>
      </c>
      <c r="I211" s="48" t="s">
        <v>17</v>
      </c>
      <c r="J211" s="20">
        <v>0</v>
      </c>
      <c r="K211" s="20">
        <v>0</v>
      </c>
      <c r="L211" s="199" t="s">
        <v>2384</v>
      </c>
      <c r="M211" s="14"/>
      <c r="N211" s="14"/>
      <c r="O211" s="50"/>
      <c r="P211" s="20">
        <v>0</v>
      </c>
      <c r="Q211" s="20">
        <v>0</v>
      </c>
      <c r="R211" s="46" t="s">
        <v>2384</v>
      </c>
      <c r="S211" s="58">
        <f t="shared" si="66"/>
        <v>0</v>
      </c>
      <c r="T211" s="18">
        <f t="shared" si="67"/>
        <v>0</v>
      </c>
      <c r="U211" s="19" t="e">
        <f t="shared" si="68"/>
        <v>#DIV/0!</v>
      </c>
      <c r="V211" s="19" t="e">
        <f t="shared" si="69"/>
        <v>#DIV/0!</v>
      </c>
      <c r="W211" s="18"/>
    </row>
    <row r="212" spans="1:23" s="6" customFormat="1" ht="17.100000000000001" customHeight="1" x14ac:dyDescent="0.3">
      <c r="A212" s="13">
        <v>209</v>
      </c>
      <c r="B212" s="13" t="s">
        <v>505</v>
      </c>
      <c r="C212" s="47" t="s">
        <v>1273</v>
      </c>
      <c r="D212" s="13" t="s">
        <v>14</v>
      </c>
      <c r="E212" s="40" t="s">
        <v>1281</v>
      </c>
      <c r="F212" s="40" t="s">
        <v>1296</v>
      </c>
      <c r="G212" s="13" t="s">
        <v>884</v>
      </c>
      <c r="H212" s="60">
        <v>1</v>
      </c>
      <c r="I212" s="48" t="s">
        <v>17</v>
      </c>
      <c r="J212" s="160">
        <v>58</v>
      </c>
      <c r="K212" s="160">
        <v>116</v>
      </c>
      <c r="L212" s="49"/>
      <c r="M212" s="14"/>
      <c r="N212" s="14"/>
      <c r="O212" s="50"/>
      <c r="P212" s="14"/>
      <c r="Q212" s="14"/>
      <c r="R212" s="57"/>
      <c r="S212" s="58">
        <f t="shared" si="66"/>
        <v>58</v>
      </c>
      <c r="T212" s="18">
        <f t="shared" si="67"/>
        <v>116</v>
      </c>
      <c r="U212" s="19">
        <f t="shared" si="68"/>
        <v>0.5</v>
      </c>
      <c r="V212" s="19">
        <f t="shared" si="69"/>
        <v>0.5</v>
      </c>
      <c r="W212" s="18"/>
    </row>
    <row r="213" spans="1:23" s="6" customFormat="1" ht="17.100000000000001" customHeight="1" x14ac:dyDescent="0.3">
      <c r="A213" s="13">
        <v>210</v>
      </c>
      <c r="B213" s="13" t="s">
        <v>505</v>
      </c>
      <c r="C213" s="47" t="s">
        <v>1273</v>
      </c>
      <c r="D213" s="13" t="s">
        <v>870</v>
      </c>
      <c r="E213" s="40" t="s">
        <v>1282</v>
      </c>
      <c r="F213" s="40" t="s">
        <v>1297</v>
      </c>
      <c r="G213" s="13" t="s">
        <v>918</v>
      </c>
      <c r="H213" s="60">
        <v>1</v>
      </c>
      <c r="I213" s="48" t="s">
        <v>17</v>
      </c>
      <c r="J213" s="20">
        <v>0</v>
      </c>
      <c r="K213" s="20">
        <v>0</v>
      </c>
      <c r="L213" s="199" t="s">
        <v>2384</v>
      </c>
      <c r="M213" s="20">
        <v>0</v>
      </c>
      <c r="N213" s="20">
        <v>0</v>
      </c>
      <c r="O213" s="45" t="s">
        <v>2384</v>
      </c>
      <c r="P213" s="20">
        <v>0</v>
      </c>
      <c r="Q213" s="20">
        <v>0</v>
      </c>
      <c r="R213" s="46" t="s">
        <v>2384</v>
      </c>
      <c r="S213" s="58">
        <f t="shared" si="66"/>
        <v>0</v>
      </c>
      <c r="T213" s="18">
        <f t="shared" si="67"/>
        <v>0</v>
      </c>
      <c r="U213" s="19" t="e">
        <f t="shared" si="68"/>
        <v>#DIV/0!</v>
      </c>
      <c r="V213" s="19" t="e">
        <f t="shared" si="69"/>
        <v>#DIV/0!</v>
      </c>
      <c r="W213" s="18"/>
    </row>
    <row r="214" spans="1:23" s="6" customFormat="1" ht="17.100000000000001" customHeight="1" x14ac:dyDescent="0.3">
      <c r="A214" s="13">
        <v>211</v>
      </c>
      <c r="B214" s="13" t="s">
        <v>505</v>
      </c>
      <c r="C214" s="47" t="s">
        <v>1273</v>
      </c>
      <c r="D214" s="13" t="s">
        <v>14</v>
      </c>
      <c r="E214" s="40" t="s">
        <v>1283</v>
      </c>
      <c r="F214" s="40" t="s">
        <v>1298</v>
      </c>
      <c r="G214" s="13" t="s">
        <v>885</v>
      </c>
      <c r="H214" s="60">
        <v>1</v>
      </c>
      <c r="I214" s="48" t="s">
        <v>17</v>
      </c>
      <c r="J214" s="20">
        <v>0</v>
      </c>
      <c r="K214" s="20">
        <v>0</v>
      </c>
      <c r="L214" s="199" t="s">
        <v>2384</v>
      </c>
      <c r="M214" s="20">
        <v>0</v>
      </c>
      <c r="N214" s="20">
        <v>0</v>
      </c>
      <c r="O214" s="45" t="s">
        <v>2384</v>
      </c>
      <c r="P214" s="14"/>
      <c r="Q214" s="14"/>
      <c r="R214" s="57"/>
      <c r="S214" s="58">
        <f t="shared" si="66"/>
        <v>0</v>
      </c>
      <c r="T214" s="18">
        <f t="shared" si="67"/>
        <v>0</v>
      </c>
      <c r="U214" s="19" t="e">
        <f t="shared" si="68"/>
        <v>#DIV/0!</v>
      </c>
      <c r="V214" s="19" t="e">
        <f t="shared" si="69"/>
        <v>#DIV/0!</v>
      </c>
      <c r="W214" s="18"/>
    </row>
    <row r="215" spans="1:23" s="6" customFormat="1" ht="17.100000000000001" customHeight="1" x14ac:dyDescent="0.3">
      <c r="A215" s="13">
        <v>212</v>
      </c>
      <c r="B215" s="13" t="s">
        <v>505</v>
      </c>
      <c r="C215" s="47" t="s">
        <v>1273</v>
      </c>
      <c r="D215" s="13" t="s">
        <v>14</v>
      </c>
      <c r="E215" s="40" t="s">
        <v>1284</v>
      </c>
      <c r="F215" s="40" t="s">
        <v>1299</v>
      </c>
      <c r="G215" s="13" t="s">
        <v>883</v>
      </c>
      <c r="H215" s="60">
        <v>1</v>
      </c>
      <c r="I215" s="48" t="s">
        <v>17</v>
      </c>
      <c r="J215" s="20">
        <v>0</v>
      </c>
      <c r="K215" s="20">
        <v>0</v>
      </c>
      <c r="L215" s="199" t="s">
        <v>2384</v>
      </c>
      <c r="M215" s="20">
        <v>0</v>
      </c>
      <c r="N215" s="20">
        <v>0</v>
      </c>
      <c r="O215" s="45" t="s">
        <v>2384</v>
      </c>
      <c r="P215" s="20">
        <v>0</v>
      </c>
      <c r="Q215" s="20">
        <v>0</v>
      </c>
      <c r="R215" s="46" t="s">
        <v>2384</v>
      </c>
      <c r="S215" s="58">
        <f t="shared" si="66"/>
        <v>0</v>
      </c>
      <c r="T215" s="18">
        <f t="shared" si="67"/>
        <v>0</v>
      </c>
      <c r="U215" s="19" t="e">
        <f t="shared" si="68"/>
        <v>#DIV/0!</v>
      </c>
      <c r="V215" s="19" t="e">
        <f t="shared" si="69"/>
        <v>#DIV/0!</v>
      </c>
      <c r="W215" s="18"/>
    </row>
    <row r="216" spans="1:23" s="6" customFormat="1" ht="17.100000000000001" customHeight="1" x14ac:dyDescent="0.3">
      <c r="A216" s="13">
        <v>213</v>
      </c>
      <c r="B216" s="13" t="s">
        <v>505</v>
      </c>
      <c r="C216" s="47" t="s">
        <v>1273</v>
      </c>
      <c r="D216" s="13" t="s">
        <v>14</v>
      </c>
      <c r="E216" s="40" t="s">
        <v>1285</v>
      </c>
      <c r="F216" s="40" t="s">
        <v>1300</v>
      </c>
      <c r="G216" s="13" t="s">
        <v>884</v>
      </c>
      <c r="H216" s="60">
        <v>1</v>
      </c>
      <c r="I216" s="48" t="s">
        <v>17</v>
      </c>
      <c r="J216" s="14">
        <v>0</v>
      </c>
      <c r="K216" s="14">
        <v>0</v>
      </c>
      <c r="L216" s="20"/>
      <c r="M216" s="14"/>
      <c r="N216" s="14"/>
      <c r="O216" s="50"/>
      <c r="P216" s="14"/>
      <c r="Q216" s="14"/>
      <c r="R216" s="57"/>
      <c r="S216" s="58">
        <f t="shared" si="66"/>
        <v>0</v>
      </c>
      <c r="T216" s="18">
        <f t="shared" si="67"/>
        <v>0</v>
      </c>
      <c r="U216" s="19" t="e">
        <f t="shared" si="68"/>
        <v>#DIV/0!</v>
      </c>
      <c r="V216" s="19" t="e">
        <f t="shared" si="69"/>
        <v>#DIV/0!</v>
      </c>
      <c r="W216" s="18"/>
    </row>
    <row r="217" spans="1:23" s="6" customFormat="1" ht="17.100000000000001" customHeight="1" x14ac:dyDescent="0.3">
      <c r="A217" s="13">
        <v>214</v>
      </c>
      <c r="B217" s="13" t="s">
        <v>505</v>
      </c>
      <c r="C217" s="47" t="s">
        <v>1273</v>
      </c>
      <c r="D217" s="13" t="s">
        <v>870</v>
      </c>
      <c r="E217" s="40" t="s">
        <v>1286</v>
      </c>
      <c r="F217" s="40" t="s">
        <v>1301</v>
      </c>
      <c r="G217" s="13" t="s">
        <v>885</v>
      </c>
      <c r="H217" s="60">
        <v>1</v>
      </c>
      <c r="I217" s="48" t="s">
        <v>17</v>
      </c>
      <c r="J217" s="20">
        <v>0</v>
      </c>
      <c r="K217" s="20">
        <v>0</v>
      </c>
      <c r="L217" s="199" t="s">
        <v>2384</v>
      </c>
      <c r="M217" s="20">
        <v>0</v>
      </c>
      <c r="N217" s="20">
        <v>0</v>
      </c>
      <c r="O217" s="45" t="s">
        <v>2384</v>
      </c>
      <c r="P217" s="14"/>
      <c r="Q217" s="14"/>
      <c r="R217" s="57"/>
      <c r="S217" s="58">
        <f t="shared" si="66"/>
        <v>0</v>
      </c>
      <c r="T217" s="18">
        <f t="shared" si="67"/>
        <v>0</v>
      </c>
      <c r="U217" s="19" t="e">
        <f t="shared" si="68"/>
        <v>#DIV/0!</v>
      </c>
      <c r="V217" s="19" t="e">
        <f t="shared" si="69"/>
        <v>#DIV/0!</v>
      </c>
      <c r="W217" s="18"/>
    </row>
    <row r="218" spans="1:23" s="6" customFormat="1" ht="17.100000000000001" customHeight="1" x14ac:dyDescent="0.3">
      <c r="A218" s="13">
        <v>215</v>
      </c>
      <c r="B218" s="13" t="s">
        <v>505</v>
      </c>
      <c r="C218" s="47" t="s">
        <v>1273</v>
      </c>
      <c r="D218" s="13" t="s">
        <v>14</v>
      </c>
      <c r="E218" s="40" t="s">
        <v>1287</v>
      </c>
      <c r="F218" s="40" t="s">
        <v>1302</v>
      </c>
      <c r="G218" s="13" t="s">
        <v>885</v>
      </c>
      <c r="H218" s="60">
        <v>1</v>
      </c>
      <c r="I218" s="48" t="s">
        <v>17</v>
      </c>
      <c r="J218" s="20">
        <v>0</v>
      </c>
      <c r="K218" s="20">
        <v>0</v>
      </c>
      <c r="L218" s="199" t="s">
        <v>2384</v>
      </c>
      <c r="M218" s="20">
        <v>0</v>
      </c>
      <c r="N218" s="20">
        <v>0</v>
      </c>
      <c r="O218" s="45" t="s">
        <v>2384</v>
      </c>
      <c r="P218" s="14"/>
      <c r="Q218" s="14"/>
      <c r="R218" s="57"/>
      <c r="S218" s="58">
        <f t="shared" si="66"/>
        <v>0</v>
      </c>
      <c r="T218" s="18">
        <f t="shared" si="67"/>
        <v>0</v>
      </c>
      <c r="U218" s="19" t="e">
        <f t="shared" si="68"/>
        <v>#DIV/0!</v>
      </c>
      <c r="V218" s="19" t="e">
        <f t="shared" si="69"/>
        <v>#DIV/0!</v>
      </c>
      <c r="W218" s="18"/>
    </row>
    <row r="219" spans="1:23" s="6" customFormat="1" ht="17.100000000000001" customHeight="1" x14ac:dyDescent="0.3">
      <c r="A219" s="13">
        <v>216</v>
      </c>
      <c r="B219" s="13" t="s">
        <v>505</v>
      </c>
      <c r="C219" s="47" t="s">
        <v>1273</v>
      </c>
      <c r="D219" s="13" t="s">
        <v>14</v>
      </c>
      <c r="E219" s="40" t="s">
        <v>1288</v>
      </c>
      <c r="F219" s="40" t="s">
        <v>1303</v>
      </c>
      <c r="G219" s="13" t="s">
        <v>885</v>
      </c>
      <c r="H219" s="60">
        <v>1</v>
      </c>
      <c r="I219" s="48" t="s">
        <v>17</v>
      </c>
      <c r="J219" s="20">
        <v>0</v>
      </c>
      <c r="K219" s="20">
        <v>0</v>
      </c>
      <c r="L219" s="199" t="s">
        <v>2384</v>
      </c>
      <c r="M219" s="20">
        <v>0</v>
      </c>
      <c r="N219" s="20">
        <v>0</v>
      </c>
      <c r="O219" s="45" t="s">
        <v>2384</v>
      </c>
      <c r="P219" s="14"/>
      <c r="Q219" s="14"/>
      <c r="R219" s="57"/>
      <c r="S219" s="58">
        <f t="shared" si="66"/>
        <v>0</v>
      </c>
      <c r="T219" s="18">
        <f t="shared" si="67"/>
        <v>0</v>
      </c>
      <c r="U219" s="19" t="e">
        <f t="shared" si="68"/>
        <v>#DIV/0!</v>
      </c>
      <c r="V219" s="19" t="e">
        <f t="shared" si="69"/>
        <v>#DIV/0!</v>
      </c>
      <c r="W219" s="18"/>
    </row>
    <row r="220" spans="1:23" s="6" customFormat="1" ht="17.100000000000001" customHeight="1" x14ac:dyDescent="0.3">
      <c r="A220" s="13">
        <v>217</v>
      </c>
      <c r="B220" s="13" t="s">
        <v>505</v>
      </c>
      <c r="C220" s="47" t="s">
        <v>1304</v>
      </c>
      <c r="D220" s="13" t="s">
        <v>903</v>
      </c>
      <c r="E220" s="40" t="s">
        <v>1305</v>
      </c>
      <c r="F220" s="40" t="s">
        <v>1313</v>
      </c>
      <c r="G220" s="13" t="s">
        <v>918</v>
      </c>
      <c r="H220" s="60">
        <v>1</v>
      </c>
      <c r="I220" s="48" t="s">
        <v>17</v>
      </c>
      <c r="J220" s="20">
        <v>0</v>
      </c>
      <c r="K220" s="20">
        <v>0</v>
      </c>
      <c r="L220" s="199" t="s">
        <v>2384</v>
      </c>
      <c r="M220" s="20">
        <v>0</v>
      </c>
      <c r="N220" s="20">
        <v>0</v>
      </c>
      <c r="O220" s="45" t="s">
        <v>2384</v>
      </c>
      <c r="P220" s="20">
        <v>0</v>
      </c>
      <c r="Q220" s="20">
        <v>0</v>
      </c>
      <c r="R220" s="46" t="s">
        <v>2384</v>
      </c>
      <c r="S220" s="58">
        <f t="shared" ref="S220:S227" si="70">+J220+M220+P220</f>
        <v>0</v>
      </c>
      <c r="T220" s="18">
        <f t="shared" ref="T220:T227" si="71">+K220+N220+Q220</f>
        <v>0</v>
      </c>
      <c r="U220" s="19" t="e">
        <f t="shared" ref="U220:U227" si="72">+S220/T220</f>
        <v>#DIV/0!</v>
      </c>
      <c r="V220" s="19" t="e">
        <f t="shared" ref="V220:V227" si="73">+U220/H220</f>
        <v>#DIV/0!</v>
      </c>
      <c r="W220" s="18"/>
    </row>
    <row r="221" spans="1:23" s="6" customFormat="1" ht="17.100000000000001" customHeight="1" x14ac:dyDescent="0.3">
      <c r="A221" s="13">
        <v>218</v>
      </c>
      <c r="B221" s="13" t="s">
        <v>505</v>
      </c>
      <c r="C221" s="47" t="s">
        <v>1304</v>
      </c>
      <c r="D221" s="13" t="s">
        <v>869</v>
      </c>
      <c r="E221" s="40" t="s">
        <v>1306</v>
      </c>
      <c r="F221" s="40" t="s">
        <v>1314</v>
      </c>
      <c r="G221" s="13" t="s">
        <v>883</v>
      </c>
      <c r="H221" s="60">
        <v>1</v>
      </c>
      <c r="I221" s="48" t="s">
        <v>17</v>
      </c>
      <c r="J221" s="20">
        <v>0</v>
      </c>
      <c r="K221" s="20">
        <v>0</v>
      </c>
      <c r="L221" s="199" t="s">
        <v>2384</v>
      </c>
      <c r="M221" s="20">
        <v>0</v>
      </c>
      <c r="N221" s="20">
        <v>0</v>
      </c>
      <c r="O221" s="45" t="s">
        <v>2384</v>
      </c>
      <c r="P221" s="20">
        <v>0</v>
      </c>
      <c r="Q221" s="20">
        <v>0</v>
      </c>
      <c r="R221" s="46" t="s">
        <v>2384</v>
      </c>
      <c r="S221" s="58">
        <f t="shared" si="70"/>
        <v>0</v>
      </c>
      <c r="T221" s="18">
        <f t="shared" si="71"/>
        <v>0</v>
      </c>
      <c r="U221" s="19" t="e">
        <f t="shared" si="72"/>
        <v>#DIV/0!</v>
      </c>
      <c r="V221" s="19" t="e">
        <f t="shared" si="73"/>
        <v>#DIV/0!</v>
      </c>
      <c r="W221" s="18"/>
    </row>
    <row r="222" spans="1:23" s="6" customFormat="1" ht="17.100000000000001" customHeight="1" x14ac:dyDescent="0.3">
      <c r="A222" s="13">
        <v>219</v>
      </c>
      <c r="B222" s="13" t="s">
        <v>505</v>
      </c>
      <c r="C222" s="47" t="s">
        <v>1304</v>
      </c>
      <c r="D222" s="13" t="s">
        <v>870</v>
      </c>
      <c r="E222" s="40" t="s">
        <v>1307</v>
      </c>
      <c r="F222" s="40" t="s">
        <v>1315</v>
      </c>
      <c r="G222" s="13" t="s">
        <v>918</v>
      </c>
      <c r="H222" s="60">
        <v>1</v>
      </c>
      <c r="I222" s="48" t="s">
        <v>17</v>
      </c>
      <c r="J222" s="20">
        <v>0</v>
      </c>
      <c r="K222" s="20">
        <v>0</v>
      </c>
      <c r="L222" s="199" t="s">
        <v>2384</v>
      </c>
      <c r="M222" s="20">
        <v>0</v>
      </c>
      <c r="N222" s="20">
        <v>0</v>
      </c>
      <c r="O222" s="45" t="s">
        <v>2384</v>
      </c>
      <c r="P222" s="20">
        <v>0</v>
      </c>
      <c r="Q222" s="20">
        <v>0</v>
      </c>
      <c r="R222" s="46" t="s">
        <v>2384</v>
      </c>
      <c r="S222" s="58">
        <f t="shared" si="70"/>
        <v>0</v>
      </c>
      <c r="T222" s="18">
        <f t="shared" si="71"/>
        <v>0</v>
      </c>
      <c r="U222" s="19" t="e">
        <f t="shared" si="72"/>
        <v>#DIV/0!</v>
      </c>
      <c r="V222" s="19" t="e">
        <f t="shared" si="73"/>
        <v>#DIV/0!</v>
      </c>
      <c r="W222" s="18"/>
    </row>
    <row r="223" spans="1:23" s="6" customFormat="1" ht="17.100000000000001" customHeight="1" x14ac:dyDescent="0.3">
      <c r="A223" s="13">
        <v>220</v>
      </c>
      <c r="B223" s="13" t="s">
        <v>505</v>
      </c>
      <c r="C223" s="47" t="s">
        <v>1304</v>
      </c>
      <c r="D223" s="13" t="s">
        <v>14</v>
      </c>
      <c r="E223" s="40" t="s">
        <v>1308</v>
      </c>
      <c r="F223" s="40" t="s">
        <v>1316</v>
      </c>
      <c r="G223" s="13" t="s">
        <v>883</v>
      </c>
      <c r="H223" s="60">
        <v>1</v>
      </c>
      <c r="I223" s="48" t="s">
        <v>17</v>
      </c>
      <c r="J223" s="20">
        <v>0</v>
      </c>
      <c r="K223" s="20">
        <v>0</v>
      </c>
      <c r="L223" s="199" t="s">
        <v>2384</v>
      </c>
      <c r="M223" s="20">
        <v>0</v>
      </c>
      <c r="N223" s="20">
        <v>0</v>
      </c>
      <c r="O223" s="45" t="s">
        <v>2384</v>
      </c>
      <c r="P223" s="20">
        <v>0</v>
      </c>
      <c r="Q223" s="20">
        <v>0</v>
      </c>
      <c r="R223" s="46" t="s">
        <v>2384</v>
      </c>
      <c r="S223" s="58">
        <f t="shared" si="70"/>
        <v>0</v>
      </c>
      <c r="T223" s="18">
        <f t="shared" si="71"/>
        <v>0</v>
      </c>
      <c r="U223" s="19" t="e">
        <f t="shared" si="72"/>
        <v>#DIV/0!</v>
      </c>
      <c r="V223" s="19" t="e">
        <f t="shared" si="73"/>
        <v>#DIV/0!</v>
      </c>
      <c r="W223" s="18"/>
    </row>
    <row r="224" spans="1:23" s="6" customFormat="1" ht="17.100000000000001" customHeight="1" x14ac:dyDescent="0.3">
      <c r="A224" s="13">
        <v>221</v>
      </c>
      <c r="B224" s="13" t="s">
        <v>505</v>
      </c>
      <c r="C224" s="47" t="s">
        <v>1304</v>
      </c>
      <c r="D224" s="13" t="s">
        <v>14</v>
      </c>
      <c r="E224" s="40" t="s">
        <v>1309</v>
      </c>
      <c r="F224" s="40" t="s">
        <v>1316</v>
      </c>
      <c r="G224" s="13" t="s">
        <v>883</v>
      </c>
      <c r="H224" s="60">
        <v>1</v>
      </c>
      <c r="I224" s="48" t="s">
        <v>17</v>
      </c>
      <c r="J224" s="20">
        <v>0</v>
      </c>
      <c r="K224" s="20">
        <v>0</v>
      </c>
      <c r="L224" s="199" t="s">
        <v>2384</v>
      </c>
      <c r="M224" s="20">
        <v>0</v>
      </c>
      <c r="N224" s="20">
        <v>0</v>
      </c>
      <c r="O224" s="45" t="s">
        <v>2384</v>
      </c>
      <c r="P224" s="20">
        <v>0</v>
      </c>
      <c r="Q224" s="20">
        <v>0</v>
      </c>
      <c r="R224" s="46" t="s">
        <v>2384</v>
      </c>
      <c r="S224" s="58">
        <f t="shared" si="70"/>
        <v>0</v>
      </c>
      <c r="T224" s="18">
        <f t="shared" si="71"/>
        <v>0</v>
      </c>
      <c r="U224" s="19" t="e">
        <f t="shared" si="72"/>
        <v>#DIV/0!</v>
      </c>
      <c r="V224" s="19" t="e">
        <f t="shared" si="73"/>
        <v>#DIV/0!</v>
      </c>
      <c r="W224" s="18"/>
    </row>
    <row r="225" spans="1:24" s="6" customFormat="1" ht="17.100000000000001" customHeight="1" x14ac:dyDescent="0.3">
      <c r="A225" s="13">
        <v>222</v>
      </c>
      <c r="B225" s="13" t="s">
        <v>505</v>
      </c>
      <c r="C225" s="47" t="s">
        <v>1304</v>
      </c>
      <c r="D225" s="13" t="s">
        <v>870</v>
      </c>
      <c r="E225" s="40" t="s">
        <v>1310</v>
      </c>
      <c r="F225" s="40" t="s">
        <v>1317</v>
      </c>
      <c r="G225" s="48" t="s">
        <v>884</v>
      </c>
      <c r="H225" s="60">
        <v>1</v>
      </c>
      <c r="I225" s="48" t="s">
        <v>17</v>
      </c>
      <c r="J225" s="14">
        <v>10</v>
      </c>
      <c r="K225" s="72">
        <v>4</v>
      </c>
      <c r="L225" s="73"/>
      <c r="M225" s="14"/>
      <c r="N225" s="72">
        <v>4</v>
      </c>
      <c r="O225" s="74"/>
      <c r="P225" s="14"/>
      <c r="Q225" s="72">
        <v>4</v>
      </c>
      <c r="R225" s="75"/>
      <c r="S225" s="58">
        <f t="shared" si="70"/>
        <v>10</v>
      </c>
      <c r="T225" s="18">
        <f t="shared" si="71"/>
        <v>12</v>
      </c>
      <c r="U225" s="19">
        <f t="shared" si="72"/>
        <v>0.83333333333333337</v>
      </c>
      <c r="V225" s="19">
        <f t="shared" si="73"/>
        <v>0.83333333333333337</v>
      </c>
      <c r="W225" s="18"/>
      <c r="X225" s="6" t="s">
        <v>2359</v>
      </c>
    </row>
    <row r="226" spans="1:24" s="6" customFormat="1" ht="17.100000000000001" customHeight="1" x14ac:dyDescent="0.3">
      <c r="A226" s="13">
        <v>223</v>
      </c>
      <c r="B226" s="13" t="s">
        <v>505</v>
      </c>
      <c r="C226" s="47" t="s">
        <v>1304</v>
      </c>
      <c r="D226" s="13" t="s">
        <v>14</v>
      </c>
      <c r="E226" s="40" t="s">
        <v>1311</v>
      </c>
      <c r="F226" s="40" t="s">
        <v>2137</v>
      </c>
      <c r="G226" s="13" t="s">
        <v>883</v>
      </c>
      <c r="H226" s="60">
        <v>1</v>
      </c>
      <c r="I226" s="48" t="s">
        <v>17</v>
      </c>
      <c r="J226" s="20">
        <v>0</v>
      </c>
      <c r="K226" s="20">
        <v>0</v>
      </c>
      <c r="L226" s="199" t="s">
        <v>2384</v>
      </c>
      <c r="M226" s="20">
        <v>0</v>
      </c>
      <c r="N226" s="20">
        <v>0</v>
      </c>
      <c r="O226" s="45" t="s">
        <v>2384</v>
      </c>
      <c r="P226" s="20">
        <v>0</v>
      </c>
      <c r="Q226" s="20">
        <v>0</v>
      </c>
      <c r="R226" s="46" t="s">
        <v>2384</v>
      </c>
      <c r="S226" s="58">
        <f t="shared" si="70"/>
        <v>0</v>
      </c>
      <c r="T226" s="18">
        <f t="shared" si="71"/>
        <v>0</v>
      </c>
      <c r="U226" s="19" t="e">
        <f t="shared" si="72"/>
        <v>#DIV/0!</v>
      </c>
      <c r="V226" s="19" t="e">
        <f t="shared" si="73"/>
        <v>#DIV/0!</v>
      </c>
      <c r="W226" s="18"/>
    </row>
    <row r="227" spans="1:24" s="6" customFormat="1" ht="17.100000000000001" customHeight="1" x14ac:dyDescent="0.3">
      <c r="A227" s="13">
        <v>224</v>
      </c>
      <c r="B227" s="13" t="s">
        <v>505</v>
      </c>
      <c r="C227" s="47" t="s">
        <v>1304</v>
      </c>
      <c r="D227" s="13" t="s">
        <v>14</v>
      </c>
      <c r="E227" s="40" t="s">
        <v>1312</v>
      </c>
      <c r="F227" s="40" t="s">
        <v>2138</v>
      </c>
      <c r="G227" s="13" t="s">
        <v>918</v>
      </c>
      <c r="H227" s="60">
        <v>1</v>
      </c>
      <c r="I227" s="48" t="s">
        <v>17</v>
      </c>
      <c r="J227" s="20">
        <v>0</v>
      </c>
      <c r="K227" s="20">
        <v>0</v>
      </c>
      <c r="L227" s="199" t="s">
        <v>2384</v>
      </c>
      <c r="M227" s="20">
        <v>0</v>
      </c>
      <c r="N227" s="20">
        <v>0</v>
      </c>
      <c r="O227" s="45" t="s">
        <v>2384</v>
      </c>
      <c r="P227" s="20">
        <v>0</v>
      </c>
      <c r="Q227" s="20">
        <v>0</v>
      </c>
      <c r="R227" s="46" t="s">
        <v>2384</v>
      </c>
      <c r="S227" s="58">
        <f t="shared" si="70"/>
        <v>0</v>
      </c>
      <c r="T227" s="18">
        <f t="shared" si="71"/>
        <v>0</v>
      </c>
      <c r="U227" s="19" t="e">
        <f t="shared" si="72"/>
        <v>#DIV/0!</v>
      </c>
      <c r="V227" s="19" t="e">
        <f t="shared" si="73"/>
        <v>#DIV/0!</v>
      </c>
      <c r="W227" s="18"/>
    </row>
    <row r="228" spans="1:24" s="6" customFormat="1" ht="17.100000000000001" customHeight="1" x14ac:dyDescent="0.3">
      <c r="A228" s="13">
        <v>225</v>
      </c>
      <c r="B228" s="13" t="s">
        <v>193</v>
      </c>
      <c r="C228" s="47" t="s">
        <v>1318</v>
      </c>
      <c r="D228" s="13" t="s">
        <v>903</v>
      </c>
      <c r="E228" s="40" t="s">
        <v>1319</v>
      </c>
      <c r="F228" s="40" t="s">
        <v>1330</v>
      </c>
      <c r="G228" s="13" t="s">
        <v>885</v>
      </c>
      <c r="H228" s="60">
        <v>1</v>
      </c>
      <c r="I228" s="48" t="s">
        <v>17</v>
      </c>
      <c r="J228" s="20">
        <v>0</v>
      </c>
      <c r="K228" s="20">
        <v>0</v>
      </c>
      <c r="L228" s="199" t="s">
        <v>2384</v>
      </c>
      <c r="M228" s="20">
        <v>0</v>
      </c>
      <c r="N228" s="20">
        <v>0</v>
      </c>
      <c r="O228" s="45" t="s">
        <v>2384</v>
      </c>
      <c r="P228" s="14"/>
      <c r="Q228" s="14"/>
      <c r="R228" s="57"/>
      <c r="S228" s="58">
        <f t="shared" ref="S228:S238" si="74">+J228+M228+P228</f>
        <v>0</v>
      </c>
      <c r="T228" s="18">
        <f t="shared" ref="T228:T238" si="75">+K228+N228+Q228</f>
        <v>0</v>
      </c>
      <c r="U228" s="19" t="e">
        <f t="shared" ref="U228:U238" si="76">+S228/T228</f>
        <v>#DIV/0!</v>
      </c>
      <c r="V228" s="19" t="e">
        <f t="shared" ref="V228:V238" si="77">+U228/H228</f>
        <v>#DIV/0!</v>
      </c>
      <c r="W228" s="18"/>
    </row>
    <row r="229" spans="1:24" s="6" customFormat="1" ht="17.100000000000001" customHeight="1" x14ac:dyDescent="0.3">
      <c r="A229" s="13">
        <v>226</v>
      </c>
      <c r="B229" s="13" t="s">
        <v>193</v>
      </c>
      <c r="C229" s="47" t="s">
        <v>1318</v>
      </c>
      <c r="D229" s="13" t="s">
        <v>869</v>
      </c>
      <c r="E229" s="40" t="s">
        <v>1320</v>
      </c>
      <c r="F229" s="40" t="s">
        <v>1331</v>
      </c>
      <c r="G229" s="13" t="s">
        <v>918</v>
      </c>
      <c r="H229" s="60">
        <v>1</v>
      </c>
      <c r="I229" s="48" t="s">
        <v>17</v>
      </c>
      <c r="J229" s="20">
        <v>0</v>
      </c>
      <c r="K229" s="20">
        <v>0</v>
      </c>
      <c r="L229" s="199" t="s">
        <v>2384</v>
      </c>
      <c r="M229" s="20">
        <v>0</v>
      </c>
      <c r="N229" s="20">
        <v>0</v>
      </c>
      <c r="O229" s="45" t="s">
        <v>2384</v>
      </c>
      <c r="P229" s="20">
        <v>0</v>
      </c>
      <c r="Q229" s="20">
        <v>0</v>
      </c>
      <c r="R229" s="46" t="s">
        <v>2384</v>
      </c>
      <c r="S229" s="58">
        <f t="shared" si="74"/>
        <v>0</v>
      </c>
      <c r="T229" s="18">
        <f t="shared" si="75"/>
        <v>0</v>
      </c>
      <c r="U229" s="19" t="e">
        <f t="shared" si="76"/>
        <v>#DIV/0!</v>
      </c>
      <c r="V229" s="19" t="e">
        <f t="shared" si="77"/>
        <v>#DIV/0!</v>
      </c>
      <c r="W229" s="18"/>
    </row>
    <row r="230" spans="1:24" s="6" customFormat="1" ht="17.100000000000001" customHeight="1" x14ac:dyDescent="0.3">
      <c r="A230" s="13">
        <v>227</v>
      </c>
      <c r="B230" s="13" t="s">
        <v>193</v>
      </c>
      <c r="C230" s="47" t="s">
        <v>1318</v>
      </c>
      <c r="D230" s="13" t="s">
        <v>870</v>
      </c>
      <c r="E230" s="40" t="s">
        <v>1321</v>
      </c>
      <c r="F230" s="40" t="s">
        <v>1332</v>
      </c>
      <c r="G230" s="13" t="s">
        <v>918</v>
      </c>
      <c r="H230" s="60">
        <v>1</v>
      </c>
      <c r="I230" s="48" t="s">
        <v>17</v>
      </c>
      <c r="J230" s="20">
        <v>0</v>
      </c>
      <c r="K230" s="20">
        <v>0</v>
      </c>
      <c r="L230" s="199" t="s">
        <v>2384</v>
      </c>
      <c r="M230" s="20">
        <v>0</v>
      </c>
      <c r="N230" s="20">
        <v>0</v>
      </c>
      <c r="O230" s="45" t="s">
        <v>2384</v>
      </c>
      <c r="P230" s="20">
        <v>0</v>
      </c>
      <c r="Q230" s="20">
        <v>0</v>
      </c>
      <c r="R230" s="46" t="s">
        <v>2384</v>
      </c>
      <c r="S230" s="58">
        <f t="shared" si="74"/>
        <v>0</v>
      </c>
      <c r="T230" s="18">
        <f t="shared" si="75"/>
        <v>0</v>
      </c>
      <c r="U230" s="19" t="e">
        <f t="shared" si="76"/>
        <v>#DIV/0!</v>
      </c>
      <c r="V230" s="19" t="e">
        <f t="shared" si="77"/>
        <v>#DIV/0!</v>
      </c>
      <c r="W230" s="18"/>
    </row>
    <row r="231" spans="1:24" s="6" customFormat="1" ht="17.100000000000001" customHeight="1" x14ac:dyDescent="0.3">
      <c r="A231" s="13">
        <v>228</v>
      </c>
      <c r="B231" s="13" t="s">
        <v>193</v>
      </c>
      <c r="C231" s="47" t="s">
        <v>1318</v>
      </c>
      <c r="D231" s="13" t="s">
        <v>14</v>
      </c>
      <c r="E231" s="40" t="s">
        <v>1322</v>
      </c>
      <c r="F231" s="40" t="s">
        <v>1333</v>
      </c>
      <c r="G231" s="13" t="s">
        <v>884</v>
      </c>
      <c r="H231" s="60">
        <v>1</v>
      </c>
      <c r="I231" s="48" t="s">
        <v>17</v>
      </c>
      <c r="J231" s="166">
        <v>6042136</v>
      </c>
      <c r="K231" s="76">
        <v>6082626</v>
      </c>
      <c r="L231" s="179" t="s">
        <v>2526</v>
      </c>
      <c r="M231" s="14"/>
      <c r="N231" s="20">
        <v>5502798</v>
      </c>
      <c r="O231" s="50"/>
      <c r="P231" s="14"/>
      <c r="Q231" s="20">
        <v>6057286</v>
      </c>
      <c r="R231" s="57"/>
      <c r="S231" s="58">
        <f t="shared" si="74"/>
        <v>6042136</v>
      </c>
      <c r="T231" s="18">
        <f t="shared" si="75"/>
        <v>17642710</v>
      </c>
      <c r="U231" s="19">
        <f t="shared" si="76"/>
        <v>0.34247210320863403</v>
      </c>
      <c r="V231" s="19">
        <f t="shared" si="77"/>
        <v>0.34247210320863403</v>
      </c>
      <c r="W231" s="18"/>
    </row>
    <row r="232" spans="1:24" s="6" customFormat="1" ht="17.100000000000001" customHeight="1" x14ac:dyDescent="0.3">
      <c r="A232" s="13">
        <v>229</v>
      </c>
      <c r="B232" s="13" t="s">
        <v>193</v>
      </c>
      <c r="C232" s="47" t="s">
        <v>1318</v>
      </c>
      <c r="D232" s="13" t="s">
        <v>14</v>
      </c>
      <c r="E232" s="40" t="s">
        <v>1323</v>
      </c>
      <c r="F232" s="40" t="s">
        <v>1334</v>
      </c>
      <c r="G232" s="13" t="s">
        <v>918</v>
      </c>
      <c r="H232" s="60">
        <v>1</v>
      </c>
      <c r="I232" s="48" t="s">
        <v>17</v>
      </c>
      <c r="J232" s="20">
        <v>0</v>
      </c>
      <c r="K232" s="20">
        <v>0</v>
      </c>
      <c r="L232" s="199" t="s">
        <v>2384</v>
      </c>
      <c r="M232" s="20">
        <v>0</v>
      </c>
      <c r="N232" s="20">
        <v>0</v>
      </c>
      <c r="O232" s="45" t="s">
        <v>2384</v>
      </c>
      <c r="P232" s="14"/>
      <c r="Q232" s="20">
        <v>1</v>
      </c>
      <c r="R232" s="57"/>
      <c r="S232" s="58">
        <f t="shared" si="74"/>
        <v>0</v>
      </c>
      <c r="T232" s="18">
        <f t="shared" si="75"/>
        <v>1</v>
      </c>
      <c r="U232" s="19">
        <f t="shared" si="76"/>
        <v>0</v>
      </c>
      <c r="V232" s="19">
        <f t="shared" si="77"/>
        <v>0</v>
      </c>
      <c r="W232" s="18"/>
    </row>
    <row r="233" spans="1:24" s="6" customFormat="1" ht="17.100000000000001" customHeight="1" x14ac:dyDescent="0.3">
      <c r="A233" s="13">
        <v>230</v>
      </c>
      <c r="B233" s="13" t="s">
        <v>193</v>
      </c>
      <c r="C233" s="47" t="s">
        <v>1318</v>
      </c>
      <c r="D233" s="13" t="s">
        <v>14</v>
      </c>
      <c r="E233" s="40" t="s">
        <v>1324</v>
      </c>
      <c r="F233" s="40" t="s">
        <v>1335</v>
      </c>
      <c r="G233" s="13" t="s">
        <v>884</v>
      </c>
      <c r="H233" s="60">
        <v>1</v>
      </c>
      <c r="I233" s="48" t="s">
        <v>17</v>
      </c>
      <c r="J233" s="14">
        <v>181</v>
      </c>
      <c r="K233" s="14">
        <v>181</v>
      </c>
      <c r="L233" s="180" t="s">
        <v>2527</v>
      </c>
      <c r="M233" s="14"/>
      <c r="N233" s="14"/>
      <c r="O233" s="50"/>
      <c r="P233" s="14"/>
      <c r="Q233" s="14"/>
      <c r="R233" s="57"/>
      <c r="S233" s="58">
        <f t="shared" si="74"/>
        <v>181</v>
      </c>
      <c r="T233" s="18">
        <f t="shared" si="75"/>
        <v>181</v>
      </c>
      <c r="U233" s="19">
        <f t="shared" si="76"/>
        <v>1</v>
      </c>
      <c r="V233" s="19">
        <f t="shared" si="77"/>
        <v>1</v>
      </c>
      <c r="W233" s="18"/>
    </row>
    <row r="234" spans="1:24" s="6" customFormat="1" ht="17.100000000000001" customHeight="1" x14ac:dyDescent="0.3">
      <c r="A234" s="13">
        <v>231</v>
      </c>
      <c r="B234" s="13" t="s">
        <v>193</v>
      </c>
      <c r="C234" s="47" t="s">
        <v>1318</v>
      </c>
      <c r="D234" s="13" t="s">
        <v>870</v>
      </c>
      <c r="E234" s="40" t="s">
        <v>1325</v>
      </c>
      <c r="F234" s="40" t="s">
        <v>1336</v>
      </c>
      <c r="G234" s="13" t="s">
        <v>885</v>
      </c>
      <c r="H234" s="60">
        <v>1</v>
      </c>
      <c r="I234" s="48" t="s">
        <v>17</v>
      </c>
      <c r="J234" s="20">
        <v>0</v>
      </c>
      <c r="K234" s="20">
        <v>0</v>
      </c>
      <c r="L234" s="199" t="s">
        <v>2384</v>
      </c>
      <c r="M234" s="20">
        <v>0</v>
      </c>
      <c r="N234" s="20">
        <v>0</v>
      </c>
      <c r="O234" s="45" t="s">
        <v>2384</v>
      </c>
      <c r="P234" s="14"/>
      <c r="Q234" s="14"/>
      <c r="R234" s="57"/>
      <c r="S234" s="58">
        <f t="shared" si="74"/>
        <v>0</v>
      </c>
      <c r="T234" s="18">
        <f t="shared" si="75"/>
        <v>0</v>
      </c>
      <c r="U234" s="19" t="e">
        <f t="shared" si="76"/>
        <v>#DIV/0!</v>
      </c>
      <c r="V234" s="19" t="e">
        <f t="shared" si="77"/>
        <v>#DIV/0!</v>
      </c>
      <c r="W234" s="18"/>
    </row>
    <row r="235" spans="1:24" s="6" customFormat="1" ht="17.100000000000001" customHeight="1" x14ac:dyDescent="0.3">
      <c r="A235" s="13">
        <v>232</v>
      </c>
      <c r="B235" s="13" t="s">
        <v>193</v>
      </c>
      <c r="C235" s="47" t="s">
        <v>1318</v>
      </c>
      <c r="D235" s="13" t="s">
        <v>14</v>
      </c>
      <c r="E235" s="40" t="s">
        <v>1326</v>
      </c>
      <c r="F235" s="40" t="s">
        <v>1337</v>
      </c>
      <c r="G235" s="13" t="s">
        <v>884</v>
      </c>
      <c r="H235" s="60">
        <v>1</v>
      </c>
      <c r="I235" s="48" t="s">
        <v>17</v>
      </c>
      <c r="J235" s="14">
        <v>4</v>
      </c>
      <c r="K235" s="20">
        <v>4</v>
      </c>
      <c r="L235" s="180" t="s">
        <v>2528</v>
      </c>
      <c r="M235" s="14"/>
      <c r="N235" s="20">
        <v>4</v>
      </c>
      <c r="O235" s="50"/>
      <c r="P235" s="14"/>
      <c r="Q235" s="20">
        <v>3</v>
      </c>
      <c r="R235" s="57"/>
      <c r="S235" s="58">
        <f t="shared" si="74"/>
        <v>4</v>
      </c>
      <c r="T235" s="18">
        <f t="shared" si="75"/>
        <v>11</v>
      </c>
      <c r="U235" s="19">
        <f t="shared" si="76"/>
        <v>0.36363636363636365</v>
      </c>
      <c r="V235" s="19">
        <f t="shared" si="77"/>
        <v>0.36363636363636365</v>
      </c>
      <c r="W235" s="18"/>
    </row>
    <row r="236" spans="1:24" s="6" customFormat="1" ht="17.100000000000001" customHeight="1" x14ac:dyDescent="0.3">
      <c r="A236" s="13">
        <v>233</v>
      </c>
      <c r="B236" s="13" t="s">
        <v>193</v>
      </c>
      <c r="C236" s="47" t="s">
        <v>1318</v>
      </c>
      <c r="D236" s="13" t="s">
        <v>14</v>
      </c>
      <c r="E236" s="40" t="s">
        <v>1327</v>
      </c>
      <c r="F236" s="40" t="s">
        <v>1338</v>
      </c>
      <c r="G236" s="13" t="s">
        <v>884</v>
      </c>
      <c r="H236" s="60">
        <v>1</v>
      </c>
      <c r="I236" s="48" t="s">
        <v>17</v>
      </c>
      <c r="J236" s="160">
        <v>3314</v>
      </c>
      <c r="K236" s="160">
        <v>3612</v>
      </c>
      <c r="L236" s="180" t="s">
        <v>2529</v>
      </c>
      <c r="M236" s="14"/>
      <c r="N236" s="14"/>
      <c r="O236" s="50"/>
      <c r="P236" s="14"/>
      <c r="Q236" s="14"/>
      <c r="R236" s="57"/>
      <c r="S236" s="58">
        <f t="shared" si="74"/>
        <v>3314</v>
      </c>
      <c r="T236" s="18">
        <f t="shared" si="75"/>
        <v>3612</v>
      </c>
      <c r="U236" s="19">
        <f t="shared" si="76"/>
        <v>0.91749723145071982</v>
      </c>
      <c r="V236" s="19">
        <f t="shared" si="77"/>
        <v>0.91749723145071982</v>
      </c>
      <c r="W236" s="18"/>
    </row>
    <row r="237" spans="1:24" s="6" customFormat="1" ht="17.100000000000001" customHeight="1" x14ac:dyDescent="0.3">
      <c r="A237" s="13">
        <v>234</v>
      </c>
      <c r="B237" s="13" t="s">
        <v>193</v>
      </c>
      <c r="C237" s="47" t="s">
        <v>1318</v>
      </c>
      <c r="D237" s="13" t="s">
        <v>14</v>
      </c>
      <c r="E237" s="40" t="s">
        <v>1328</v>
      </c>
      <c r="F237" s="40" t="s">
        <v>1339</v>
      </c>
      <c r="G237" s="13" t="s">
        <v>885</v>
      </c>
      <c r="H237" s="60">
        <v>1</v>
      </c>
      <c r="I237" s="48" t="s">
        <v>17</v>
      </c>
      <c r="J237" s="20">
        <v>0</v>
      </c>
      <c r="K237" s="20">
        <v>0</v>
      </c>
      <c r="L237" s="199" t="s">
        <v>2384</v>
      </c>
      <c r="M237" s="20">
        <v>0</v>
      </c>
      <c r="N237" s="20">
        <v>0</v>
      </c>
      <c r="O237" s="45" t="s">
        <v>2384</v>
      </c>
      <c r="P237" s="20">
        <v>0</v>
      </c>
      <c r="Q237" s="20">
        <v>0</v>
      </c>
      <c r="R237" s="46" t="s">
        <v>2384</v>
      </c>
      <c r="S237" s="58">
        <f t="shared" si="74"/>
        <v>0</v>
      </c>
      <c r="T237" s="18">
        <f t="shared" si="75"/>
        <v>0</v>
      </c>
      <c r="U237" s="19" t="e">
        <f t="shared" si="76"/>
        <v>#DIV/0!</v>
      </c>
      <c r="V237" s="19" t="e">
        <f t="shared" si="77"/>
        <v>#DIV/0!</v>
      </c>
      <c r="W237" s="18"/>
    </row>
    <row r="238" spans="1:24" s="6" customFormat="1" ht="17.100000000000001" customHeight="1" x14ac:dyDescent="0.3">
      <c r="A238" s="13">
        <v>235</v>
      </c>
      <c r="B238" s="13" t="s">
        <v>193</v>
      </c>
      <c r="C238" s="47" t="s">
        <v>1318</v>
      </c>
      <c r="D238" s="13" t="s">
        <v>14</v>
      </c>
      <c r="E238" s="40" t="s">
        <v>1329</v>
      </c>
      <c r="F238" s="40" t="s">
        <v>1340</v>
      </c>
      <c r="G238" s="13" t="s">
        <v>885</v>
      </c>
      <c r="H238" s="60">
        <v>1</v>
      </c>
      <c r="I238" s="48" t="s">
        <v>17</v>
      </c>
      <c r="J238" s="20">
        <v>0</v>
      </c>
      <c r="K238" s="20">
        <v>0</v>
      </c>
      <c r="L238" s="199" t="s">
        <v>2384</v>
      </c>
      <c r="M238" s="20">
        <v>0</v>
      </c>
      <c r="N238" s="20">
        <v>0</v>
      </c>
      <c r="O238" s="45" t="s">
        <v>2384</v>
      </c>
      <c r="P238" s="20">
        <v>0</v>
      </c>
      <c r="Q238" s="20">
        <v>0</v>
      </c>
      <c r="R238" s="46" t="s">
        <v>2384</v>
      </c>
      <c r="S238" s="58">
        <f t="shared" si="74"/>
        <v>0</v>
      </c>
      <c r="T238" s="18">
        <f t="shared" si="75"/>
        <v>0</v>
      </c>
      <c r="U238" s="19" t="e">
        <f t="shared" si="76"/>
        <v>#DIV/0!</v>
      </c>
      <c r="V238" s="19" t="e">
        <f t="shared" si="77"/>
        <v>#DIV/0!</v>
      </c>
      <c r="W238" s="18"/>
    </row>
    <row r="239" spans="1:24" s="6" customFormat="1" ht="17.100000000000001" customHeight="1" x14ac:dyDescent="0.3">
      <c r="A239" s="13">
        <v>236</v>
      </c>
      <c r="B239" s="13" t="s">
        <v>851</v>
      </c>
      <c r="C239" s="47" t="s">
        <v>1341</v>
      </c>
      <c r="D239" s="13" t="s">
        <v>903</v>
      </c>
      <c r="E239" s="40" t="s">
        <v>1342</v>
      </c>
      <c r="F239" s="40" t="s">
        <v>1330</v>
      </c>
      <c r="G239" s="13" t="s">
        <v>883</v>
      </c>
      <c r="H239" s="60">
        <v>1</v>
      </c>
      <c r="I239" s="14" t="s">
        <v>17</v>
      </c>
      <c r="J239" s="20">
        <v>0</v>
      </c>
      <c r="K239" s="20">
        <v>0</v>
      </c>
      <c r="L239" s="199" t="s">
        <v>2384</v>
      </c>
      <c r="M239" s="20">
        <v>0</v>
      </c>
      <c r="N239" s="20">
        <v>0</v>
      </c>
      <c r="O239" s="45" t="s">
        <v>2384</v>
      </c>
      <c r="P239" s="20">
        <v>0</v>
      </c>
      <c r="Q239" s="20">
        <v>0</v>
      </c>
      <c r="R239" s="46" t="s">
        <v>2384</v>
      </c>
      <c r="S239" s="58">
        <f t="shared" ref="S239:S266" si="78">+J239+M239+P239</f>
        <v>0</v>
      </c>
      <c r="T239" s="18">
        <f t="shared" ref="T239:T266" si="79">+K239+N239+Q239</f>
        <v>0</v>
      </c>
      <c r="U239" s="19" t="e">
        <f t="shared" ref="U239:U266" si="80">+S239/T239</f>
        <v>#DIV/0!</v>
      </c>
      <c r="V239" s="19" t="e">
        <f t="shared" ref="V239:V266" si="81">+U239/H239</f>
        <v>#DIV/0!</v>
      </c>
      <c r="W239" s="18"/>
    </row>
    <row r="240" spans="1:24" s="6" customFormat="1" ht="17.100000000000001" customHeight="1" x14ac:dyDescent="0.3">
      <c r="A240" s="13">
        <v>237</v>
      </c>
      <c r="B240" s="13" t="s">
        <v>851</v>
      </c>
      <c r="C240" s="47" t="s">
        <v>1341</v>
      </c>
      <c r="D240" s="13" t="s">
        <v>869</v>
      </c>
      <c r="E240" s="40" t="s">
        <v>1343</v>
      </c>
      <c r="F240" s="40" t="s">
        <v>1344</v>
      </c>
      <c r="G240" s="13" t="s">
        <v>883</v>
      </c>
      <c r="H240" s="60">
        <v>1</v>
      </c>
      <c r="I240" s="14" t="s">
        <v>17</v>
      </c>
      <c r="J240" s="20">
        <v>0</v>
      </c>
      <c r="K240" s="20">
        <v>0</v>
      </c>
      <c r="L240" s="199" t="s">
        <v>2384</v>
      </c>
      <c r="M240" s="20">
        <v>0</v>
      </c>
      <c r="N240" s="20">
        <v>0</v>
      </c>
      <c r="O240" s="45" t="s">
        <v>2384</v>
      </c>
      <c r="P240" s="14"/>
      <c r="Q240" s="20">
        <v>3</v>
      </c>
      <c r="R240" s="57"/>
      <c r="S240" s="58">
        <f t="shared" si="78"/>
        <v>0</v>
      </c>
      <c r="T240" s="18">
        <f t="shared" si="79"/>
        <v>3</v>
      </c>
      <c r="U240" s="19">
        <f t="shared" si="80"/>
        <v>0</v>
      </c>
      <c r="V240" s="19">
        <f t="shared" si="81"/>
        <v>0</v>
      </c>
      <c r="W240" s="18"/>
    </row>
    <row r="241" spans="1:23" s="6" customFormat="1" ht="17.100000000000001" customHeight="1" x14ac:dyDescent="0.3">
      <c r="A241" s="13">
        <v>238</v>
      </c>
      <c r="B241" s="13" t="s">
        <v>851</v>
      </c>
      <c r="C241" s="47" t="s">
        <v>1341</v>
      </c>
      <c r="D241" s="13" t="s">
        <v>870</v>
      </c>
      <c r="E241" s="40" t="s">
        <v>1345</v>
      </c>
      <c r="F241" s="40" t="s">
        <v>1346</v>
      </c>
      <c r="G241" s="13" t="s">
        <v>918</v>
      </c>
      <c r="H241" s="60">
        <v>1</v>
      </c>
      <c r="I241" s="14" t="s">
        <v>17</v>
      </c>
      <c r="J241" s="20">
        <v>0</v>
      </c>
      <c r="K241" s="20">
        <v>0</v>
      </c>
      <c r="L241" s="199" t="s">
        <v>2384</v>
      </c>
      <c r="M241" s="20">
        <v>0</v>
      </c>
      <c r="N241" s="20">
        <v>0</v>
      </c>
      <c r="O241" s="45" t="s">
        <v>2384</v>
      </c>
      <c r="P241" s="20">
        <v>0</v>
      </c>
      <c r="Q241" s="20">
        <v>0</v>
      </c>
      <c r="R241" s="46" t="s">
        <v>2384</v>
      </c>
      <c r="S241" s="58">
        <f t="shared" si="78"/>
        <v>0</v>
      </c>
      <c r="T241" s="18">
        <f t="shared" si="79"/>
        <v>0</v>
      </c>
      <c r="U241" s="19" t="e">
        <f t="shared" si="80"/>
        <v>#DIV/0!</v>
      </c>
      <c r="V241" s="19" t="e">
        <f t="shared" si="81"/>
        <v>#DIV/0!</v>
      </c>
      <c r="W241" s="18"/>
    </row>
    <row r="242" spans="1:23" s="6" customFormat="1" ht="17.100000000000001" customHeight="1" x14ac:dyDescent="0.3">
      <c r="A242" s="13">
        <v>239</v>
      </c>
      <c r="B242" s="13" t="s">
        <v>851</v>
      </c>
      <c r="C242" s="47" t="s">
        <v>1341</v>
      </c>
      <c r="D242" s="13" t="s">
        <v>14</v>
      </c>
      <c r="E242" s="40" t="s">
        <v>1347</v>
      </c>
      <c r="F242" s="40" t="s">
        <v>1348</v>
      </c>
      <c r="G242" s="13" t="s">
        <v>918</v>
      </c>
      <c r="H242" s="60">
        <v>1</v>
      </c>
      <c r="I242" s="14" t="s">
        <v>17</v>
      </c>
      <c r="J242" s="20">
        <v>0</v>
      </c>
      <c r="K242" s="20">
        <v>0</v>
      </c>
      <c r="L242" s="199" t="s">
        <v>2384</v>
      </c>
      <c r="M242" s="20">
        <v>0</v>
      </c>
      <c r="N242" s="20">
        <v>0</v>
      </c>
      <c r="O242" s="45" t="s">
        <v>2384</v>
      </c>
      <c r="P242" s="20">
        <v>0</v>
      </c>
      <c r="Q242" s="20">
        <v>0</v>
      </c>
      <c r="R242" s="46" t="s">
        <v>2384</v>
      </c>
      <c r="S242" s="58">
        <f t="shared" si="78"/>
        <v>0</v>
      </c>
      <c r="T242" s="18">
        <f t="shared" si="79"/>
        <v>0</v>
      </c>
      <c r="U242" s="19" t="e">
        <f t="shared" si="80"/>
        <v>#DIV/0!</v>
      </c>
      <c r="V242" s="19" t="e">
        <f t="shared" si="81"/>
        <v>#DIV/0!</v>
      </c>
      <c r="W242" s="18"/>
    </row>
    <row r="243" spans="1:23" s="6" customFormat="1" ht="17.100000000000001" customHeight="1" x14ac:dyDescent="0.3">
      <c r="A243" s="13">
        <v>240</v>
      </c>
      <c r="B243" s="13" t="s">
        <v>851</v>
      </c>
      <c r="C243" s="47" t="s">
        <v>1341</v>
      </c>
      <c r="D243" s="13" t="s">
        <v>14</v>
      </c>
      <c r="E243" s="40" t="s">
        <v>1349</v>
      </c>
      <c r="F243" s="40" t="s">
        <v>1348</v>
      </c>
      <c r="G243" s="13" t="s">
        <v>918</v>
      </c>
      <c r="H243" s="60">
        <v>1</v>
      </c>
      <c r="I243" s="14" t="s">
        <v>17</v>
      </c>
      <c r="J243" s="20">
        <v>0</v>
      </c>
      <c r="K243" s="20">
        <v>0</v>
      </c>
      <c r="L243" s="199" t="s">
        <v>2384</v>
      </c>
      <c r="M243" s="20">
        <v>0</v>
      </c>
      <c r="N243" s="20">
        <v>0</v>
      </c>
      <c r="O243" s="45" t="s">
        <v>2384</v>
      </c>
      <c r="P243" s="20">
        <v>0</v>
      </c>
      <c r="Q243" s="20">
        <v>0</v>
      </c>
      <c r="R243" s="46" t="s">
        <v>2384</v>
      </c>
      <c r="S243" s="58">
        <f t="shared" si="78"/>
        <v>0</v>
      </c>
      <c r="T243" s="18">
        <f t="shared" si="79"/>
        <v>0</v>
      </c>
      <c r="U243" s="19" t="e">
        <f t="shared" si="80"/>
        <v>#DIV/0!</v>
      </c>
      <c r="V243" s="19" t="e">
        <f t="shared" si="81"/>
        <v>#DIV/0!</v>
      </c>
      <c r="W243" s="18"/>
    </row>
    <row r="244" spans="1:23" s="6" customFormat="1" ht="17.100000000000001" customHeight="1" x14ac:dyDescent="0.3">
      <c r="A244" s="13">
        <v>241</v>
      </c>
      <c r="B244" s="13" t="s">
        <v>851</v>
      </c>
      <c r="C244" s="47" t="s">
        <v>1341</v>
      </c>
      <c r="D244" s="13" t="s">
        <v>870</v>
      </c>
      <c r="E244" s="40" t="s">
        <v>1350</v>
      </c>
      <c r="F244" s="40" t="s">
        <v>1346</v>
      </c>
      <c r="G244" s="13" t="s">
        <v>918</v>
      </c>
      <c r="H244" s="60">
        <v>1</v>
      </c>
      <c r="I244" s="14" t="s">
        <v>17</v>
      </c>
      <c r="J244" s="20">
        <v>0</v>
      </c>
      <c r="K244" s="20">
        <v>0</v>
      </c>
      <c r="L244" s="199" t="s">
        <v>2384</v>
      </c>
      <c r="M244" s="20">
        <v>0</v>
      </c>
      <c r="N244" s="20">
        <v>0</v>
      </c>
      <c r="O244" s="45" t="s">
        <v>2384</v>
      </c>
      <c r="P244" s="20">
        <v>0</v>
      </c>
      <c r="Q244" s="20">
        <v>0</v>
      </c>
      <c r="R244" s="46" t="s">
        <v>2384</v>
      </c>
      <c r="S244" s="58">
        <f t="shared" si="78"/>
        <v>0</v>
      </c>
      <c r="T244" s="18">
        <f t="shared" si="79"/>
        <v>0</v>
      </c>
      <c r="U244" s="19" t="e">
        <f t="shared" si="80"/>
        <v>#DIV/0!</v>
      </c>
      <c r="V244" s="19" t="e">
        <f t="shared" si="81"/>
        <v>#DIV/0!</v>
      </c>
      <c r="W244" s="18"/>
    </row>
    <row r="245" spans="1:23" s="6" customFormat="1" ht="17.100000000000001" customHeight="1" x14ac:dyDescent="0.3">
      <c r="A245" s="13">
        <v>242</v>
      </c>
      <c r="B245" s="13" t="s">
        <v>851</v>
      </c>
      <c r="C245" s="47" t="s">
        <v>1341</v>
      </c>
      <c r="D245" s="13" t="s">
        <v>14</v>
      </c>
      <c r="E245" s="40" t="s">
        <v>1351</v>
      </c>
      <c r="F245" s="40" t="s">
        <v>1348</v>
      </c>
      <c r="G245" s="13" t="s">
        <v>918</v>
      </c>
      <c r="H245" s="60">
        <v>1</v>
      </c>
      <c r="I245" s="14" t="s">
        <v>17</v>
      </c>
      <c r="J245" s="20">
        <v>0</v>
      </c>
      <c r="K245" s="20">
        <v>0</v>
      </c>
      <c r="L245" s="199" t="s">
        <v>2384</v>
      </c>
      <c r="M245" s="20">
        <v>0</v>
      </c>
      <c r="N245" s="20">
        <v>0</v>
      </c>
      <c r="O245" s="45" t="s">
        <v>2384</v>
      </c>
      <c r="P245" s="20">
        <v>0</v>
      </c>
      <c r="Q245" s="20">
        <v>0</v>
      </c>
      <c r="R245" s="46" t="s">
        <v>2384</v>
      </c>
      <c r="S245" s="58">
        <f t="shared" si="78"/>
        <v>0</v>
      </c>
      <c r="T245" s="18">
        <f t="shared" si="79"/>
        <v>0</v>
      </c>
      <c r="U245" s="19" t="e">
        <f t="shared" si="80"/>
        <v>#DIV/0!</v>
      </c>
      <c r="V245" s="19" t="e">
        <f t="shared" si="81"/>
        <v>#DIV/0!</v>
      </c>
      <c r="W245" s="18"/>
    </row>
    <row r="246" spans="1:23" s="6" customFormat="1" ht="17.100000000000001" customHeight="1" x14ac:dyDescent="0.3">
      <c r="A246" s="13">
        <v>243</v>
      </c>
      <c r="B246" s="13" t="s">
        <v>851</v>
      </c>
      <c r="C246" s="47" t="s">
        <v>1341</v>
      </c>
      <c r="D246" s="13" t="s">
        <v>14</v>
      </c>
      <c r="E246" s="40" t="s">
        <v>1352</v>
      </c>
      <c r="F246" s="40" t="s">
        <v>1348</v>
      </c>
      <c r="G246" s="13" t="s">
        <v>918</v>
      </c>
      <c r="H246" s="60">
        <v>1</v>
      </c>
      <c r="I246" s="14" t="s">
        <v>17</v>
      </c>
      <c r="J246" s="20">
        <v>0</v>
      </c>
      <c r="K246" s="20">
        <v>0</v>
      </c>
      <c r="L246" s="199" t="s">
        <v>2384</v>
      </c>
      <c r="M246" s="20">
        <v>0</v>
      </c>
      <c r="N246" s="20">
        <v>0</v>
      </c>
      <c r="O246" s="45" t="s">
        <v>2384</v>
      </c>
      <c r="P246" s="20">
        <v>0</v>
      </c>
      <c r="Q246" s="20">
        <v>0</v>
      </c>
      <c r="R246" s="46" t="s">
        <v>2384</v>
      </c>
      <c r="S246" s="58">
        <f t="shared" si="78"/>
        <v>0</v>
      </c>
      <c r="T246" s="18">
        <f t="shared" si="79"/>
        <v>0</v>
      </c>
      <c r="U246" s="19" t="e">
        <f t="shared" si="80"/>
        <v>#DIV/0!</v>
      </c>
      <c r="V246" s="19" t="e">
        <f t="shared" si="81"/>
        <v>#DIV/0!</v>
      </c>
      <c r="W246" s="18"/>
    </row>
    <row r="247" spans="1:23" s="6" customFormat="1" ht="17.100000000000001" customHeight="1" x14ac:dyDescent="0.3">
      <c r="A247" s="13">
        <v>244</v>
      </c>
      <c r="B247" s="13" t="s">
        <v>851</v>
      </c>
      <c r="C247" s="47" t="s">
        <v>1341</v>
      </c>
      <c r="D247" s="13" t="s">
        <v>870</v>
      </c>
      <c r="E247" s="40" t="s">
        <v>1353</v>
      </c>
      <c r="F247" s="40" t="s">
        <v>1346</v>
      </c>
      <c r="G247" s="13" t="s">
        <v>918</v>
      </c>
      <c r="H247" s="60">
        <v>1</v>
      </c>
      <c r="I247" s="14" t="s">
        <v>17</v>
      </c>
      <c r="J247" s="20">
        <v>0</v>
      </c>
      <c r="K247" s="20">
        <v>0</v>
      </c>
      <c r="L247" s="199" t="s">
        <v>2384</v>
      </c>
      <c r="M247" s="20">
        <v>0</v>
      </c>
      <c r="N247" s="20">
        <v>0</v>
      </c>
      <c r="O247" s="45" t="s">
        <v>2384</v>
      </c>
      <c r="P247" s="20">
        <v>0</v>
      </c>
      <c r="Q247" s="20">
        <v>0</v>
      </c>
      <c r="R247" s="46" t="s">
        <v>2384</v>
      </c>
      <c r="S247" s="58">
        <f t="shared" si="78"/>
        <v>0</v>
      </c>
      <c r="T247" s="18">
        <f t="shared" si="79"/>
        <v>0</v>
      </c>
      <c r="U247" s="19" t="e">
        <f t="shared" si="80"/>
        <v>#DIV/0!</v>
      </c>
      <c r="V247" s="19" t="e">
        <f t="shared" si="81"/>
        <v>#DIV/0!</v>
      </c>
      <c r="W247" s="18"/>
    </row>
    <row r="248" spans="1:23" s="6" customFormat="1" ht="17.100000000000001" customHeight="1" x14ac:dyDescent="0.3">
      <c r="A248" s="13">
        <v>245</v>
      </c>
      <c r="B248" s="13" t="s">
        <v>851</v>
      </c>
      <c r="C248" s="47" t="s">
        <v>1341</v>
      </c>
      <c r="D248" s="13" t="s">
        <v>14</v>
      </c>
      <c r="E248" s="40" t="s">
        <v>1354</v>
      </c>
      <c r="F248" s="40" t="s">
        <v>1348</v>
      </c>
      <c r="G248" s="13" t="s">
        <v>918</v>
      </c>
      <c r="H248" s="60">
        <v>1</v>
      </c>
      <c r="I248" s="14" t="s">
        <v>17</v>
      </c>
      <c r="J248" s="20">
        <v>0</v>
      </c>
      <c r="K248" s="20">
        <v>0</v>
      </c>
      <c r="L248" s="199" t="s">
        <v>2384</v>
      </c>
      <c r="M248" s="20">
        <v>0</v>
      </c>
      <c r="N248" s="20">
        <v>0</v>
      </c>
      <c r="O248" s="45" t="s">
        <v>2384</v>
      </c>
      <c r="P248" s="20">
        <v>0</v>
      </c>
      <c r="Q248" s="20">
        <v>0</v>
      </c>
      <c r="R248" s="46" t="s">
        <v>2384</v>
      </c>
      <c r="S248" s="58">
        <f t="shared" si="78"/>
        <v>0</v>
      </c>
      <c r="T248" s="18">
        <f t="shared" si="79"/>
        <v>0</v>
      </c>
      <c r="U248" s="19" t="e">
        <f t="shared" si="80"/>
        <v>#DIV/0!</v>
      </c>
      <c r="V248" s="19" t="e">
        <f t="shared" si="81"/>
        <v>#DIV/0!</v>
      </c>
      <c r="W248" s="18"/>
    </row>
    <row r="249" spans="1:23" s="6" customFormat="1" ht="17.100000000000001" customHeight="1" x14ac:dyDescent="0.3">
      <c r="A249" s="13">
        <v>246</v>
      </c>
      <c r="B249" s="13" t="s">
        <v>851</v>
      </c>
      <c r="C249" s="47" t="s">
        <v>1341</v>
      </c>
      <c r="D249" s="13" t="s">
        <v>14</v>
      </c>
      <c r="E249" s="40" t="s">
        <v>1355</v>
      </c>
      <c r="F249" s="40" t="s">
        <v>1348</v>
      </c>
      <c r="G249" s="13" t="s">
        <v>918</v>
      </c>
      <c r="H249" s="60">
        <v>1</v>
      </c>
      <c r="I249" s="14" t="s">
        <v>17</v>
      </c>
      <c r="J249" s="20">
        <v>0</v>
      </c>
      <c r="K249" s="20">
        <v>0</v>
      </c>
      <c r="L249" s="199" t="s">
        <v>2384</v>
      </c>
      <c r="M249" s="20">
        <v>0</v>
      </c>
      <c r="N249" s="20">
        <v>0</v>
      </c>
      <c r="O249" s="45" t="s">
        <v>2384</v>
      </c>
      <c r="P249" s="20">
        <v>0</v>
      </c>
      <c r="Q249" s="20">
        <v>0</v>
      </c>
      <c r="R249" s="46" t="s">
        <v>2384</v>
      </c>
      <c r="S249" s="58">
        <f t="shared" si="78"/>
        <v>0</v>
      </c>
      <c r="T249" s="18">
        <f t="shared" si="79"/>
        <v>0</v>
      </c>
      <c r="U249" s="19" t="e">
        <f t="shared" si="80"/>
        <v>#DIV/0!</v>
      </c>
      <c r="V249" s="19" t="e">
        <f t="shared" si="81"/>
        <v>#DIV/0!</v>
      </c>
      <c r="W249" s="18"/>
    </row>
    <row r="250" spans="1:23" s="6" customFormat="1" ht="17.100000000000001" customHeight="1" x14ac:dyDescent="0.3">
      <c r="A250" s="13">
        <v>247</v>
      </c>
      <c r="B250" s="13" t="s">
        <v>846</v>
      </c>
      <c r="C250" s="47" t="s">
        <v>1356</v>
      </c>
      <c r="D250" s="13" t="s">
        <v>903</v>
      </c>
      <c r="E250" s="40" t="s">
        <v>1357</v>
      </c>
      <c r="F250" s="40" t="s">
        <v>1358</v>
      </c>
      <c r="G250" s="13" t="s">
        <v>883</v>
      </c>
      <c r="H250" s="60">
        <v>0.9</v>
      </c>
      <c r="I250" s="14" t="s">
        <v>17</v>
      </c>
      <c r="J250" s="181">
        <v>0</v>
      </c>
      <c r="K250" s="20">
        <v>0</v>
      </c>
      <c r="L250" s="199" t="s">
        <v>2384</v>
      </c>
      <c r="M250" s="20">
        <v>0</v>
      </c>
      <c r="N250" s="20">
        <v>0</v>
      </c>
      <c r="O250" s="45" t="s">
        <v>2384</v>
      </c>
      <c r="P250" s="20">
        <v>0</v>
      </c>
      <c r="Q250" s="20">
        <v>0</v>
      </c>
      <c r="R250" s="46" t="s">
        <v>2384</v>
      </c>
      <c r="S250" s="58">
        <f t="shared" si="78"/>
        <v>0</v>
      </c>
      <c r="T250" s="18">
        <f t="shared" si="79"/>
        <v>0</v>
      </c>
      <c r="U250" s="19" t="e">
        <f t="shared" si="80"/>
        <v>#DIV/0!</v>
      </c>
      <c r="V250" s="19" t="e">
        <f t="shared" si="81"/>
        <v>#DIV/0!</v>
      </c>
      <c r="W250" s="18"/>
    </row>
    <row r="251" spans="1:23" s="6" customFormat="1" ht="17.100000000000001" customHeight="1" x14ac:dyDescent="0.3">
      <c r="A251" s="13">
        <v>248</v>
      </c>
      <c r="B251" s="13" t="s">
        <v>846</v>
      </c>
      <c r="C251" s="47" t="s">
        <v>1356</v>
      </c>
      <c r="D251" s="13" t="s">
        <v>869</v>
      </c>
      <c r="E251" s="40" t="s">
        <v>1359</v>
      </c>
      <c r="F251" s="40" t="s">
        <v>1360</v>
      </c>
      <c r="G251" s="13" t="s">
        <v>883</v>
      </c>
      <c r="H251" s="60">
        <v>0.9</v>
      </c>
      <c r="I251" s="14" t="s">
        <v>17</v>
      </c>
      <c r="J251" s="181">
        <v>0.03</v>
      </c>
      <c r="K251" s="20">
        <v>0</v>
      </c>
      <c r="L251" s="199" t="s">
        <v>2384</v>
      </c>
      <c r="M251" s="20">
        <v>0</v>
      </c>
      <c r="N251" s="20">
        <v>0</v>
      </c>
      <c r="O251" s="45" t="s">
        <v>2384</v>
      </c>
      <c r="P251" s="20">
        <v>0</v>
      </c>
      <c r="Q251" s="20">
        <v>0</v>
      </c>
      <c r="R251" s="46" t="s">
        <v>2384</v>
      </c>
      <c r="S251" s="58">
        <f t="shared" si="78"/>
        <v>0.03</v>
      </c>
      <c r="T251" s="18">
        <f t="shared" si="79"/>
        <v>0</v>
      </c>
      <c r="U251" s="19" t="e">
        <f t="shared" si="80"/>
        <v>#DIV/0!</v>
      </c>
      <c r="V251" s="19" t="e">
        <f t="shared" si="81"/>
        <v>#DIV/0!</v>
      </c>
      <c r="W251" s="18"/>
    </row>
    <row r="252" spans="1:23" s="6" customFormat="1" ht="17.100000000000001" customHeight="1" x14ac:dyDescent="0.3">
      <c r="A252" s="13">
        <v>249</v>
      </c>
      <c r="B252" s="13" t="s">
        <v>846</v>
      </c>
      <c r="C252" s="47" t="s">
        <v>1356</v>
      </c>
      <c r="D252" s="13" t="s">
        <v>870</v>
      </c>
      <c r="E252" s="40" t="s">
        <v>1361</v>
      </c>
      <c r="F252" s="40" t="s">
        <v>1362</v>
      </c>
      <c r="G252" s="13" t="s">
        <v>918</v>
      </c>
      <c r="H252" s="60">
        <v>0.9</v>
      </c>
      <c r="I252" s="14" t="s">
        <v>17</v>
      </c>
      <c r="J252" s="181">
        <v>0.02</v>
      </c>
      <c r="K252" s="20">
        <v>0</v>
      </c>
      <c r="L252" s="199" t="s">
        <v>2384</v>
      </c>
      <c r="M252" s="20">
        <v>0</v>
      </c>
      <c r="N252" s="20">
        <v>0</v>
      </c>
      <c r="O252" s="45" t="s">
        <v>2384</v>
      </c>
      <c r="P252" s="20">
        <v>0</v>
      </c>
      <c r="Q252" s="20">
        <v>0</v>
      </c>
      <c r="R252" s="46" t="s">
        <v>2384</v>
      </c>
      <c r="S252" s="58">
        <f t="shared" si="78"/>
        <v>0.02</v>
      </c>
      <c r="T252" s="18">
        <f t="shared" si="79"/>
        <v>0</v>
      </c>
      <c r="U252" s="19" t="e">
        <f t="shared" si="80"/>
        <v>#DIV/0!</v>
      </c>
      <c r="V252" s="19" t="e">
        <f t="shared" si="81"/>
        <v>#DIV/0!</v>
      </c>
      <c r="W252" s="18"/>
    </row>
    <row r="253" spans="1:23" s="6" customFormat="1" ht="17.100000000000001" customHeight="1" x14ac:dyDescent="0.3">
      <c r="A253" s="13">
        <v>250</v>
      </c>
      <c r="B253" s="13" t="s">
        <v>846</v>
      </c>
      <c r="C253" s="47" t="s">
        <v>1356</v>
      </c>
      <c r="D253" s="13" t="s">
        <v>14</v>
      </c>
      <c r="E253" s="40" t="s">
        <v>1363</v>
      </c>
      <c r="F253" s="40" t="s">
        <v>1364</v>
      </c>
      <c r="G253" s="13" t="s">
        <v>918</v>
      </c>
      <c r="H253" s="60">
        <v>0.85</v>
      </c>
      <c r="I253" s="14" t="s">
        <v>17</v>
      </c>
      <c r="J253" s="181">
        <v>0.03</v>
      </c>
      <c r="K253" s="20">
        <v>0</v>
      </c>
      <c r="L253" s="199" t="s">
        <v>2384</v>
      </c>
      <c r="M253" s="20">
        <v>0</v>
      </c>
      <c r="N253" s="20">
        <v>0</v>
      </c>
      <c r="O253" s="45" t="s">
        <v>2384</v>
      </c>
      <c r="P253" s="20">
        <v>0</v>
      </c>
      <c r="Q253" s="20">
        <v>0</v>
      </c>
      <c r="R253" s="46" t="s">
        <v>2384</v>
      </c>
      <c r="S253" s="58">
        <f t="shared" si="78"/>
        <v>0.03</v>
      </c>
      <c r="T253" s="18">
        <f t="shared" si="79"/>
        <v>0</v>
      </c>
      <c r="U253" s="19" t="e">
        <f t="shared" si="80"/>
        <v>#DIV/0!</v>
      </c>
      <c r="V253" s="19" t="e">
        <f t="shared" si="81"/>
        <v>#DIV/0!</v>
      </c>
      <c r="W253" s="18"/>
    </row>
    <row r="254" spans="1:23" s="6" customFormat="1" ht="17.100000000000001" customHeight="1" x14ac:dyDescent="0.3">
      <c r="A254" s="13">
        <v>251</v>
      </c>
      <c r="B254" s="13" t="s">
        <v>846</v>
      </c>
      <c r="C254" s="47" t="s">
        <v>1356</v>
      </c>
      <c r="D254" s="13" t="s">
        <v>14</v>
      </c>
      <c r="E254" s="40" t="s">
        <v>1365</v>
      </c>
      <c r="F254" s="40" t="s">
        <v>1364</v>
      </c>
      <c r="G254" s="13" t="s">
        <v>918</v>
      </c>
      <c r="H254" s="60">
        <v>0.8</v>
      </c>
      <c r="I254" s="14" t="s">
        <v>17</v>
      </c>
      <c r="J254" s="181">
        <v>0.01</v>
      </c>
      <c r="K254" s="20">
        <v>0</v>
      </c>
      <c r="L254" s="199" t="s">
        <v>2384</v>
      </c>
      <c r="M254" s="20">
        <v>0</v>
      </c>
      <c r="N254" s="20">
        <v>0</v>
      </c>
      <c r="O254" s="45" t="s">
        <v>2384</v>
      </c>
      <c r="P254" s="20">
        <v>0</v>
      </c>
      <c r="Q254" s="20">
        <v>0</v>
      </c>
      <c r="R254" s="46" t="s">
        <v>2384</v>
      </c>
      <c r="S254" s="58">
        <f t="shared" si="78"/>
        <v>0.01</v>
      </c>
      <c r="T254" s="18">
        <f t="shared" si="79"/>
        <v>0</v>
      </c>
      <c r="U254" s="19" t="e">
        <f t="shared" si="80"/>
        <v>#DIV/0!</v>
      </c>
      <c r="V254" s="19" t="e">
        <f t="shared" si="81"/>
        <v>#DIV/0!</v>
      </c>
      <c r="W254" s="18"/>
    </row>
    <row r="255" spans="1:23" s="6" customFormat="1" ht="17.100000000000001" customHeight="1" x14ac:dyDescent="0.3">
      <c r="A255" s="13">
        <v>252</v>
      </c>
      <c r="B255" s="13" t="s">
        <v>846</v>
      </c>
      <c r="C255" s="47" t="s">
        <v>1356</v>
      </c>
      <c r="D255" s="13" t="s">
        <v>870</v>
      </c>
      <c r="E255" s="40" t="s">
        <v>1366</v>
      </c>
      <c r="F255" s="40" t="s">
        <v>1362</v>
      </c>
      <c r="G255" s="13" t="s">
        <v>918</v>
      </c>
      <c r="H255" s="60">
        <v>0.9</v>
      </c>
      <c r="I255" s="14" t="s">
        <v>17</v>
      </c>
      <c r="J255" s="181">
        <v>0.01</v>
      </c>
      <c r="K255" s="20">
        <v>0</v>
      </c>
      <c r="L255" s="199" t="s">
        <v>2384</v>
      </c>
      <c r="M255" s="20">
        <v>0</v>
      </c>
      <c r="N255" s="20">
        <v>0</v>
      </c>
      <c r="O255" s="45" t="s">
        <v>2384</v>
      </c>
      <c r="P255" s="20">
        <v>0</v>
      </c>
      <c r="Q255" s="20">
        <v>0</v>
      </c>
      <c r="R255" s="46" t="s">
        <v>2384</v>
      </c>
      <c r="S255" s="58">
        <f t="shared" si="78"/>
        <v>0.01</v>
      </c>
      <c r="T255" s="18">
        <f t="shared" si="79"/>
        <v>0</v>
      </c>
      <c r="U255" s="19" t="e">
        <f t="shared" si="80"/>
        <v>#DIV/0!</v>
      </c>
      <c r="V255" s="19" t="e">
        <f t="shared" si="81"/>
        <v>#DIV/0!</v>
      </c>
      <c r="W255" s="18"/>
    </row>
    <row r="256" spans="1:23" s="6" customFormat="1" ht="17.100000000000001" customHeight="1" x14ac:dyDescent="0.3">
      <c r="A256" s="13">
        <v>253</v>
      </c>
      <c r="B256" s="13" t="s">
        <v>846</v>
      </c>
      <c r="C256" s="47" t="s">
        <v>1356</v>
      </c>
      <c r="D256" s="13" t="s">
        <v>14</v>
      </c>
      <c r="E256" s="40" t="s">
        <v>1367</v>
      </c>
      <c r="F256" s="40" t="s">
        <v>1364</v>
      </c>
      <c r="G256" s="13" t="s">
        <v>918</v>
      </c>
      <c r="H256" s="60">
        <v>0.9</v>
      </c>
      <c r="I256" s="14" t="s">
        <v>17</v>
      </c>
      <c r="J256" s="181">
        <v>0</v>
      </c>
      <c r="K256" s="20">
        <v>0</v>
      </c>
      <c r="L256" s="199" t="s">
        <v>2384</v>
      </c>
      <c r="M256" s="20">
        <v>0</v>
      </c>
      <c r="N256" s="20">
        <v>0</v>
      </c>
      <c r="O256" s="45" t="s">
        <v>2384</v>
      </c>
      <c r="P256" s="20">
        <v>0</v>
      </c>
      <c r="Q256" s="20">
        <v>0</v>
      </c>
      <c r="R256" s="46" t="s">
        <v>2384</v>
      </c>
      <c r="S256" s="58">
        <f t="shared" si="78"/>
        <v>0</v>
      </c>
      <c r="T256" s="18">
        <f t="shared" si="79"/>
        <v>0</v>
      </c>
      <c r="U256" s="19" t="e">
        <f t="shared" si="80"/>
        <v>#DIV/0!</v>
      </c>
      <c r="V256" s="19" t="e">
        <f t="shared" si="81"/>
        <v>#DIV/0!</v>
      </c>
      <c r="W256" s="18"/>
    </row>
    <row r="257" spans="1:23" s="6" customFormat="1" ht="17.100000000000001" customHeight="1" x14ac:dyDescent="0.3">
      <c r="A257" s="13">
        <v>254</v>
      </c>
      <c r="B257" s="13" t="s">
        <v>846</v>
      </c>
      <c r="C257" s="47" t="s">
        <v>1356</v>
      </c>
      <c r="D257" s="13" t="s">
        <v>14</v>
      </c>
      <c r="E257" s="40" t="s">
        <v>1368</v>
      </c>
      <c r="F257" s="40" t="s">
        <v>1364</v>
      </c>
      <c r="G257" s="13" t="s">
        <v>918</v>
      </c>
      <c r="H257" s="60">
        <v>0.8</v>
      </c>
      <c r="I257" s="14" t="s">
        <v>17</v>
      </c>
      <c r="J257" s="181">
        <v>0.02</v>
      </c>
      <c r="K257" s="20">
        <v>0</v>
      </c>
      <c r="L257" s="199" t="s">
        <v>2384</v>
      </c>
      <c r="M257" s="20">
        <v>0</v>
      </c>
      <c r="N257" s="20">
        <v>0</v>
      </c>
      <c r="O257" s="45" t="s">
        <v>2384</v>
      </c>
      <c r="P257" s="20">
        <v>0</v>
      </c>
      <c r="Q257" s="20">
        <v>0</v>
      </c>
      <c r="R257" s="46" t="s">
        <v>2384</v>
      </c>
      <c r="S257" s="58">
        <f t="shared" si="78"/>
        <v>0.02</v>
      </c>
      <c r="T257" s="18">
        <f t="shared" si="79"/>
        <v>0</v>
      </c>
      <c r="U257" s="19" t="e">
        <f t="shared" si="80"/>
        <v>#DIV/0!</v>
      </c>
      <c r="V257" s="19" t="e">
        <f t="shared" si="81"/>
        <v>#DIV/0!</v>
      </c>
      <c r="W257" s="18"/>
    </row>
    <row r="258" spans="1:23" s="6" customFormat="1" ht="17.100000000000001" customHeight="1" x14ac:dyDescent="0.3">
      <c r="A258" s="13">
        <v>255</v>
      </c>
      <c r="B258" s="13" t="s">
        <v>846</v>
      </c>
      <c r="C258" s="47" t="s">
        <v>1356</v>
      </c>
      <c r="D258" s="13" t="s">
        <v>870</v>
      </c>
      <c r="E258" s="40" t="s">
        <v>1369</v>
      </c>
      <c r="F258" s="40" t="s">
        <v>1362</v>
      </c>
      <c r="G258" s="13" t="s">
        <v>918</v>
      </c>
      <c r="H258" s="60">
        <v>0.9</v>
      </c>
      <c r="I258" s="14" t="s">
        <v>17</v>
      </c>
      <c r="J258" s="181">
        <v>0.03</v>
      </c>
      <c r="K258" s="20">
        <v>0</v>
      </c>
      <c r="L258" s="199" t="s">
        <v>2384</v>
      </c>
      <c r="M258" s="20">
        <v>0</v>
      </c>
      <c r="N258" s="20">
        <v>0</v>
      </c>
      <c r="O258" s="45" t="s">
        <v>2384</v>
      </c>
      <c r="P258" s="20">
        <v>0</v>
      </c>
      <c r="Q258" s="20">
        <v>0</v>
      </c>
      <c r="R258" s="46" t="s">
        <v>2384</v>
      </c>
      <c r="S258" s="58">
        <f t="shared" si="78"/>
        <v>0.03</v>
      </c>
      <c r="T258" s="18">
        <f t="shared" si="79"/>
        <v>0</v>
      </c>
      <c r="U258" s="19" t="e">
        <f t="shared" si="80"/>
        <v>#DIV/0!</v>
      </c>
      <c r="V258" s="19" t="e">
        <f t="shared" si="81"/>
        <v>#DIV/0!</v>
      </c>
      <c r="W258" s="18"/>
    </row>
    <row r="259" spans="1:23" s="6" customFormat="1" ht="17.100000000000001" customHeight="1" x14ac:dyDescent="0.3">
      <c r="A259" s="13">
        <v>256</v>
      </c>
      <c r="B259" s="13" t="s">
        <v>846</v>
      </c>
      <c r="C259" s="47" t="s">
        <v>1356</v>
      </c>
      <c r="D259" s="13" t="s">
        <v>14</v>
      </c>
      <c r="E259" s="40" t="s">
        <v>1370</v>
      </c>
      <c r="F259" s="40" t="s">
        <v>1364</v>
      </c>
      <c r="G259" s="13" t="s">
        <v>918</v>
      </c>
      <c r="H259" s="60">
        <v>0.9</v>
      </c>
      <c r="I259" s="14" t="s">
        <v>17</v>
      </c>
      <c r="J259" s="181">
        <v>0.03</v>
      </c>
      <c r="K259" s="20">
        <v>0</v>
      </c>
      <c r="L259" s="199" t="s">
        <v>2384</v>
      </c>
      <c r="M259" s="20">
        <v>0</v>
      </c>
      <c r="N259" s="20">
        <v>0</v>
      </c>
      <c r="O259" s="45" t="s">
        <v>2384</v>
      </c>
      <c r="P259" s="20">
        <v>0</v>
      </c>
      <c r="Q259" s="20">
        <v>0</v>
      </c>
      <c r="R259" s="46" t="s">
        <v>2384</v>
      </c>
      <c r="S259" s="58">
        <f t="shared" si="78"/>
        <v>0.03</v>
      </c>
      <c r="T259" s="18">
        <f t="shared" si="79"/>
        <v>0</v>
      </c>
      <c r="U259" s="19" t="e">
        <f t="shared" si="80"/>
        <v>#DIV/0!</v>
      </c>
      <c r="V259" s="19" t="e">
        <f t="shared" si="81"/>
        <v>#DIV/0!</v>
      </c>
      <c r="W259" s="18"/>
    </row>
    <row r="260" spans="1:23" s="6" customFormat="1" ht="17.100000000000001" customHeight="1" x14ac:dyDescent="0.3">
      <c r="A260" s="13">
        <v>257</v>
      </c>
      <c r="B260" s="13" t="s">
        <v>846</v>
      </c>
      <c r="C260" s="47" t="s">
        <v>1356</v>
      </c>
      <c r="D260" s="13" t="s">
        <v>14</v>
      </c>
      <c r="E260" s="40" t="s">
        <v>1371</v>
      </c>
      <c r="F260" s="40" t="s">
        <v>1364</v>
      </c>
      <c r="G260" s="13" t="s">
        <v>918</v>
      </c>
      <c r="H260" s="60">
        <v>0.8</v>
      </c>
      <c r="I260" s="14" t="s">
        <v>17</v>
      </c>
      <c r="J260" s="181">
        <v>0.02</v>
      </c>
      <c r="K260" s="20">
        <v>0</v>
      </c>
      <c r="L260" s="199" t="s">
        <v>2384</v>
      </c>
      <c r="M260" s="20">
        <v>0</v>
      </c>
      <c r="N260" s="20">
        <v>0</v>
      </c>
      <c r="O260" s="45" t="s">
        <v>2384</v>
      </c>
      <c r="P260" s="20">
        <v>0</v>
      </c>
      <c r="Q260" s="20">
        <v>0</v>
      </c>
      <c r="R260" s="46" t="s">
        <v>2384</v>
      </c>
      <c r="S260" s="58">
        <f t="shared" si="78"/>
        <v>0.02</v>
      </c>
      <c r="T260" s="18">
        <f t="shared" si="79"/>
        <v>0</v>
      </c>
      <c r="U260" s="19" t="e">
        <f t="shared" si="80"/>
        <v>#DIV/0!</v>
      </c>
      <c r="V260" s="19" t="e">
        <f t="shared" si="81"/>
        <v>#DIV/0!</v>
      </c>
      <c r="W260" s="18"/>
    </row>
    <row r="261" spans="1:23" s="6" customFormat="1" ht="17.100000000000001" customHeight="1" x14ac:dyDescent="0.3">
      <c r="A261" s="13">
        <v>258</v>
      </c>
      <c r="B261" s="13" t="s">
        <v>846</v>
      </c>
      <c r="C261" s="47" t="s">
        <v>1356</v>
      </c>
      <c r="D261" s="13" t="s">
        <v>14</v>
      </c>
      <c r="E261" s="40" t="s">
        <v>1372</v>
      </c>
      <c r="F261" s="40" t="s">
        <v>1364</v>
      </c>
      <c r="G261" s="13" t="s">
        <v>918</v>
      </c>
      <c r="H261" s="60">
        <v>0.85</v>
      </c>
      <c r="I261" s="14" t="s">
        <v>17</v>
      </c>
      <c r="J261" s="181">
        <v>0.03</v>
      </c>
      <c r="K261" s="20">
        <v>0</v>
      </c>
      <c r="L261" s="199" t="s">
        <v>2384</v>
      </c>
      <c r="M261" s="20">
        <v>0</v>
      </c>
      <c r="N261" s="20">
        <v>0</v>
      </c>
      <c r="O261" s="45" t="s">
        <v>2384</v>
      </c>
      <c r="P261" s="20">
        <v>0</v>
      </c>
      <c r="Q261" s="20">
        <v>0</v>
      </c>
      <c r="R261" s="46" t="s">
        <v>2384</v>
      </c>
      <c r="S261" s="58">
        <f t="shared" si="78"/>
        <v>0.03</v>
      </c>
      <c r="T261" s="18">
        <f t="shared" si="79"/>
        <v>0</v>
      </c>
      <c r="U261" s="19" t="e">
        <f t="shared" si="80"/>
        <v>#DIV/0!</v>
      </c>
      <c r="V261" s="19" t="e">
        <f t="shared" si="81"/>
        <v>#DIV/0!</v>
      </c>
      <c r="W261" s="18"/>
    </row>
    <row r="262" spans="1:23" s="6" customFormat="1" ht="17.100000000000001" customHeight="1" x14ac:dyDescent="0.3">
      <c r="A262" s="13">
        <v>259</v>
      </c>
      <c r="B262" s="13" t="s">
        <v>846</v>
      </c>
      <c r="C262" s="47" t="s">
        <v>1356</v>
      </c>
      <c r="D262" s="13" t="s">
        <v>870</v>
      </c>
      <c r="E262" s="40" t="s">
        <v>1373</v>
      </c>
      <c r="F262" s="40" t="s">
        <v>1362</v>
      </c>
      <c r="G262" s="13" t="s">
        <v>918</v>
      </c>
      <c r="H262" s="60">
        <v>0.9</v>
      </c>
      <c r="I262" s="14" t="s">
        <v>17</v>
      </c>
      <c r="J262" s="181">
        <v>0.05</v>
      </c>
      <c r="K262" s="20">
        <v>0</v>
      </c>
      <c r="L262" s="199" t="s">
        <v>2384</v>
      </c>
      <c r="M262" s="20">
        <v>0</v>
      </c>
      <c r="N262" s="20">
        <v>0</v>
      </c>
      <c r="O262" s="45" t="s">
        <v>2384</v>
      </c>
      <c r="P262" s="20">
        <v>0</v>
      </c>
      <c r="Q262" s="20">
        <v>0</v>
      </c>
      <c r="R262" s="46" t="s">
        <v>2384</v>
      </c>
      <c r="S262" s="58">
        <f t="shared" si="78"/>
        <v>0.05</v>
      </c>
      <c r="T262" s="18">
        <f t="shared" si="79"/>
        <v>0</v>
      </c>
      <c r="U262" s="19" t="e">
        <f t="shared" si="80"/>
        <v>#DIV/0!</v>
      </c>
      <c r="V262" s="19" t="e">
        <f t="shared" si="81"/>
        <v>#DIV/0!</v>
      </c>
      <c r="W262" s="18"/>
    </row>
    <row r="263" spans="1:23" s="6" customFormat="1" ht="17.100000000000001" customHeight="1" x14ac:dyDescent="0.3">
      <c r="A263" s="13">
        <v>260</v>
      </c>
      <c r="B263" s="13" t="s">
        <v>846</v>
      </c>
      <c r="C263" s="47" t="s">
        <v>1356</v>
      </c>
      <c r="D263" s="13" t="s">
        <v>14</v>
      </c>
      <c r="E263" s="40" t="s">
        <v>1374</v>
      </c>
      <c r="F263" s="40" t="s">
        <v>1364</v>
      </c>
      <c r="G263" s="13" t="s">
        <v>918</v>
      </c>
      <c r="H263" s="60">
        <v>1</v>
      </c>
      <c r="I263" s="14" t="s">
        <v>17</v>
      </c>
      <c r="J263" s="181">
        <v>7.0000000000000007E-2</v>
      </c>
      <c r="K263" s="20">
        <v>0</v>
      </c>
      <c r="L263" s="199" t="s">
        <v>2384</v>
      </c>
      <c r="M263" s="20">
        <v>0</v>
      </c>
      <c r="N263" s="20">
        <v>0</v>
      </c>
      <c r="O263" s="45" t="s">
        <v>2384</v>
      </c>
      <c r="P263" s="20">
        <v>0</v>
      </c>
      <c r="Q263" s="20">
        <v>0</v>
      </c>
      <c r="R263" s="46" t="s">
        <v>2384</v>
      </c>
      <c r="S263" s="58">
        <f t="shared" si="78"/>
        <v>7.0000000000000007E-2</v>
      </c>
      <c r="T263" s="18">
        <f t="shared" si="79"/>
        <v>0</v>
      </c>
      <c r="U263" s="19" t="e">
        <f t="shared" si="80"/>
        <v>#DIV/0!</v>
      </c>
      <c r="V263" s="19" t="e">
        <f t="shared" si="81"/>
        <v>#DIV/0!</v>
      </c>
      <c r="W263" s="18"/>
    </row>
    <row r="264" spans="1:23" s="6" customFormat="1" ht="17.100000000000001" customHeight="1" x14ac:dyDescent="0.3">
      <c r="A264" s="13">
        <v>261</v>
      </c>
      <c r="B264" s="13" t="s">
        <v>846</v>
      </c>
      <c r="C264" s="47" t="s">
        <v>1356</v>
      </c>
      <c r="D264" s="13" t="s">
        <v>14</v>
      </c>
      <c r="E264" s="40" t="s">
        <v>1375</v>
      </c>
      <c r="F264" s="40" t="s">
        <v>1364</v>
      </c>
      <c r="G264" s="13" t="s">
        <v>918</v>
      </c>
      <c r="H264" s="60">
        <v>0.9</v>
      </c>
      <c r="I264" s="14" t="s">
        <v>17</v>
      </c>
      <c r="J264" s="181">
        <v>0</v>
      </c>
      <c r="K264" s="20">
        <v>0</v>
      </c>
      <c r="L264" s="199" t="s">
        <v>2384</v>
      </c>
      <c r="M264" s="20">
        <v>0</v>
      </c>
      <c r="N264" s="20">
        <v>0</v>
      </c>
      <c r="O264" s="45" t="s">
        <v>2384</v>
      </c>
      <c r="P264" s="20">
        <v>0</v>
      </c>
      <c r="Q264" s="20">
        <v>0</v>
      </c>
      <c r="R264" s="46" t="s">
        <v>2384</v>
      </c>
      <c r="S264" s="58">
        <f t="shared" si="78"/>
        <v>0</v>
      </c>
      <c r="T264" s="18">
        <f t="shared" si="79"/>
        <v>0</v>
      </c>
      <c r="U264" s="19" t="e">
        <f t="shared" si="80"/>
        <v>#DIV/0!</v>
      </c>
      <c r="V264" s="19" t="e">
        <f t="shared" si="81"/>
        <v>#DIV/0!</v>
      </c>
      <c r="W264" s="18"/>
    </row>
    <row r="265" spans="1:23" s="6" customFormat="1" ht="17.100000000000001" customHeight="1" x14ac:dyDescent="0.3">
      <c r="A265" s="13">
        <v>262</v>
      </c>
      <c r="B265" s="13" t="s">
        <v>846</v>
      </c>
      <c r="C265" s="47" t="s">
        <v>1356</v>
      </c>
      <c r="D265" s="13" t="s">
        <v>14</v>
      </c>
      <c r="E265" s="40" t="s">
        <v>1376</v>
      </c>
      <c r="F265" s="40" t="s">
        <v>1364</v>
      </c>
      <c r="G265" s="13" t="s">
        <v>918</v>
      </c>
      <c r="H265" s="60">
        <v>0.9</v>
      </c>
      <c r="I265" s="14" t="s">
        <v>17</v>
      </c>
      <c r="J265" s="181">
        <v>0</v>
      </c>
      <c r="K265" s="20">
        <v>0</v>
      </c>
      <c r="L265" s="199" t="s">
        <v>2384</v>
      </c>
      <c r="M265" s="20">
        <v>0</v>
      </c>
      <c r="N265" s="20">
        <v>0</v>
      </c>
      <c r="O265" s="45" t="s">
        <v>2384</v>
      </c>
      <c r="P265" s="20">
        <v>0</v>
      </c>
      <c r="Q265" s="20">
        <v>0</v>
      </c>
      <c r="R265" s="46" t="s">
        <v>2384</v>
      </c>
      <c r="S265" s="58">
        <f t="shared" si="78"/>
        <v>0</v>
      </c>
      <c r="T265" s="18">
        <f t="shared" si="79"/>
        <v>0</v>
      </c>
      <c r="U265" s="19" t="e">
        <f t="shared" si="80"/>
        <v>#DIV/0!</v>
      </c>
      <c r="V265" s="19" t="e">
        <f t="shared" si="81"/>
        <v>#DIV/0!</v>
      </c>
      <c r="W265" s="18"/>
    </row>
    <row r="266" spans="1:23" s="6" customFormat="1" ht="17.100000000000001" customHeight="1" x14ac:dyDescent="0.3">
      <c r="A266" s="13">
        <v>263</v>
      </c>
      <c r="B266" s="13" t="s">
        <v>846</v>
      </c>
      <c r="C266" s="47" t="s">
        <v>1356</v>
      </c>
      <c r="D266" s="13" t="s">
        <v>14</v>
      </c>
      <c r="E266" s="40" t="s">
        <v>1377</v>
      </c>
      <c r="F266" s="40" t="s">
        <v>1364</v>
      </c>
      <c r="G266" s="13" t="s">
        <v>918</v>
      </c>
      <c r="H266" s="60">
        <v>0.9</v>
      </c>
      <c r="I266" s="14" t="s">
        <v>17</v>
      </c>
      <c r="J266" s="181">
        <v>0.1</v>
      </c>
      <c r="K266" s="20">
        <v>0</v>
      </c>
      <c r="L266" s="199" t="s">
        <v>2384</v>
      </c>
      <c r="M266" s="20">
        <v>0</v>
      </c>
      <c r="N266" s="20">
        <v>0</v>
      </c>
      <c r="O266" s="45" t="s">
        <v>2384</v>
      </c>
      <c r="P266" s="20">
        <v>0</v>
      </c>
      <c r="Q266" s="20">
        <v>0</v>
      </c>
      <c r="R266" s="46" t="s">
        <v>2384</v>
      </c>
      <c r="S266" s="58">
        <f t="shared" si="78"/>
        <v>0.1</v>
      </c>
      <c r="T266" s="18">
        <f t="shared" si="79"/>
        <v>0</v>
      </c>
      <c r="U266" s="19" t="e">
        <f t="shared" si="80"/>
        <v>#DIV/0!</v>
      </c>
      <c r="V266" s="19" t="e">
        <f t="shared" si="81"/>
        <v>#DIV/0!</v>
      </c>
      <c r="W266" s="18"/>
    </row>
    <row r="267" spans="1:23" s="6" customFormat="1" ht="17.100000000000001" customHeight="1" x14ac:dyDescent="0.3">
      <c r="A267" s="13">
        <v>264</v>
      </c>
      <c r="B267" s="13" t="s">
        <v>116</v>
      </c>
      <c r="C267" s="47" t="s">
        <v>1378</v>
      </c>
      <c r="D267" s="13" t="s">
        <v>903</v>
      </c>
      <c r="E267" s="40" t="s">
        <v>1379</v>
      </c>
      <c r="F267" s="40" t="s">
        <v>1387</v>
      </c>
      <c r="G267" s="13" t="s">
        <v>885</v>
      </c>
      <c r="H267" s="60">
        <v>1</v>
      </c>
      <c r="I267" s="14" t="s">
        <v>17</v>
      </c>
      <c r="J267" s="173">
        <v>0</v>
      </c>
      <c r="K267" s="173">
        <v>0</v>
      </c>
      <c r="L267" s="199" t="s">
        <v>2384</v>
      </c>
      <c r="M267" s="20">
        <v>0</v>
      </c>
      <c r="N267" s="20">
        <v>0</v>
      </c>
      <c r="O267" s="45" t="s">
        <v>2384</v>
      </c>
      <c r="P267" s="14"/>
      <c r="Q267" s="14"/>
      <c r="R267" s="57"/>
      <c r="S267" s="58">
        <f t="shared" ref="S267:S274" si="82">+J267+M267+P267</f>
        <v>0</v>
      </c>
      <c r="T267" s="18">
        <f t="shared" ref="T267:T274" si="83">+K267+N267+Q267</f>
        <v>0</v>
      </c>
      <c r="U267" s="19" t="e">
        <f t="shared" ref="U267:U274" si="84">+S267/T267</f>
        <v>#DIV/0!</v>
      </c>
      <c r="V267" s="19" t="e">
        <f t="shared" ref="V267:V274" si="85">+U267/H267</f>
        <v>#DIV/0!</v>
      </c>
      <c r="W267" s="18"/>
    </row>
    <row r="268" spans="1:23" s="6" customFormat="1" ht="17.100000000000001" customHeight="1" x14ac:dyDescent="0.3">
      <c r="A268" s="13">
        <v>265</v>
      </c>
      <c r="B268" s="13" t="s">
        <v>116</v>
      </c>
      <c r="C268" s="47" t="s">
        <v>1378</v>
      </c>
      <c r="D268" s="13" t="s">
        <v>869</v>
      </c>
      <c r="E268" s="40" t="s">
        <v>1380</v>
      </c>
      <c r="F268" s="40" t="s">
        <v>1388</v>
      </c>
      <c r="G268" s="13" t="s">
        <v>884</v>
      </c>
      <c r="H268" s="60">
        <v>1</v>
      </c>
      <c r="I268" s="14" t="s">
        <v>17</v>
      </c>
      <c r="J268" s="172">
        <v>0</v>
      </c>
      <c r="K268" s="172">
        <v>0</v>
      </c>
      <c r="L268" s="20"/>
      <c r="M268" s="14"/>
      <c r="N268" s="14"/>
      <c r="O268" s="50"/>
      <c r="P268" s="14"/>
      <c r="Q268" s="14"/>
      <c r="R268" s="57"/>
      <c r="S268" s="58">
        <f t="shared" si="82"/>
        <v>0</v>
      </c>
      <c r="T268" s="18">
        <f t="shared" si="83"/>
        <v>0</v>
      </c>
      <c r="U268" s="19" t="e">
        <f t="shared" si="84"/>
        <v>#DIV/0!</v>
      </c>
      <c r="V268" s="19" t="e">
        <f t="shared" si="85"/>
        <v>#DIV/0!</v>
      </c>
      <c r="W268" s="18"/>
    </row>
    <row r="269" spans="1:23" s="6" customFormat="1" ht="17.100000000000001" customHeight="1" x14ac:dyDescent="0.3">
      <c r="A269" s="13">
        <v>266</v>
      </c>
      <c r="B269" s="13" t="s">
        <v>116</v>
      </c>
      <c r="C269" s="47" t="s">
        <v>1378</v>
      </c>
      <c r="D269" s="13" t="s">
        <v>870</v>
      </c>
      <c r="E269" s="40" t="s">
        <v>1381</v>
      </c>
      <c r="F269" s="40" t="s">
        <v>1389</v>
      </c>
      <c r="G269" s="13" t="s">
        <v>918</v>
      </c>
      <c r="H269" s="60">
        <v>1</v>
      </c>
      <c r="I269" s="14" t="s">
        <v>17</v>
      </c>
      <c r="J269" s="173">
        <v>0</v>
      </c>
      <c r="K269" s="173">
        <v>0</v>
      </c>
      <c r="L269" s="199" t="s">
        <v>2384</v>
      </c>
      <c r="M269" s="20">
        <v>0</v>
      </c>
      <c r="N269" s="20">
        <v>0</v>
      </c>
      <c r="O269" s="45" t="s">
        <v>2384</v>
      </c>
      <c r="P269" s="20">
        <v>0</v>
      </c>
      <c r="Q269" s="20">
        <v>0</v>
      </c>
      <c r="R269" s="46" t="s">
        <v>2384</v>
      </c>
      <c r="S269" s="58">
        <f t="shared" si="82"/>
        <v>0</v>
      </c>
      <c r="T269" s="18">
        <f t="shared" si="83"/>
        <v>0</v>
      </c>
      <c r="U269" s="19" t="e">
        <f t="shared" si="84"/>
        <v>#DIV/0!</v>
      </c>
      <c r="V269" s="19" t="e">
        <f t="shared" si="85"/>
        <v>#DIV/0!</v>
      </c>
      <c r="W269" s="18"/>
    </row>
    <row r="270" spans="1:23" s="6" customFormat="1" ht="17.100000000000001" customHeight="1" x14ac:dyDescent="0.3">
      <c r="A270" s="13">
        <v>267</v>
      </c>
      <c r="B270" s="13" t="s">
        <v>116</v>
      </c>
      <c r="C270" s="47" t="s">
        <v>1378</v>
      </c>
      <c r="D270" s="13" t="s">
        <v>14</v>
      </c>
      <c r="E270" s="40" t="s">
        <v>1382</v>
      </c>
      <c r="F270" s="40" t="s">
        <v>1390</v>
      </c>
      <c r="G270" s="13" t="s">
        <v>884</v>
      </c>
      <c r="H270" s="60">
        <v>1</v>
      </c>
      <c r="I270" s="14" t="s">
        <v>17</v>
      </c>
      <c r="J270" s="172">
        <v>1</v>
      </c>
      <c r="K270" s="172">
        <v>1</v>
      </c>
      <c r="L270" s="49"/>
      <c r="M270" s="14"/>
      <c r="N270" s="14"/>
      <c r="O270" s="50"/>
      <c r="P270" s="14"/>
      <c r="Q270" s="14"/>
      <c r="R270" s="57"/>
      <c r="S270" s="58">
        <f t="shared" si="82"/>
        <v>1</v>
      </c>
      <c r="T270" s="18">
        <f t="shared" si="83"/>
        <v>1</v>
      </c>
      <c r="U270" s="19">
        <f t="shared" si="84"/>
        <v>1</v>
      </c>
      <c r="V270" s="19">
        <f t="shared" si="85"/>
        <v>1</v>
      </c>
      <c r="W270" s="18"/>
    </row>
    <row r="271" spans="1:23" s="6" customFormat="1" ht="17.100000000000001" customHeight="1" x14ac:dyDescent="0.3">
      <c r="A271" s="13">
        <v>268</v>
      </c>
      <c r="B271" s="13" t="s">
        <v>116</v>
      </c>
      <c r="C271" s="47" t="s">
        <v>1378</v>
      </c>
      <c r="D271" s="13" t="s">
        <v>14</v>
      </c>
      <c r="E271" s="40" t="s">
        <v>1383</v>
      </c>
      <c r="F271" s="40" t="s">
        <v>1391</v>
      </c>
      <c r="G271" s="13" t="s">
        <v>884</v>
      </c>
      <c r="H271" s="60">
        <v>1</v>
      </c>
      <c r="I271" s="14" t="s">
        <v>17</v>
      </c>
      <c r="J271" s="172">
        <v>1</v>
      </c>
      <c r="K271" s="172">
        <v>1</v>
      </c>
      <c r="L271" s="49"/>
      <c r="M271" s="14"/>
      <c r="N271" s="14"/>
      <c r="O271" s="50"/>
      <c r="P271" s="14"/>
      <c r="Q271" s="14"/>
      <c r="R271" s="57"/>
      <c r="S271" s="58">
        <f t="shared" si="82"/>
        <v>1</v>
      </c>
      <c r="T271" s="18">
        <f t="shared" si="83"/>
        <v>1</v>
      </c>
      <c r="U271" s="19">
        <f t="shared" si="84"/>
        <v>1</v>
      </c>
      <c r="V271" s="19">
        <f t="shared" si="85"/>
        <v>1</v>
      </c>
      <c r="W271" s="18"/>
    </row>
    <row r="272" spans="1:23" s="6" customFormat="1" ht="17.100000000000001" customHeight="1" x14ac:dyDescent="0.3">
      <c r="A272" s="13">
        <v>269</v>
      </c>
      <c r="B272" s="13" t="s">
        <v>116</v>
      </c>
      <c r="C272" s="47" t="s">
        <v>1378</v>
      </c>
      <c r="D272" s="13" t="s">
        <v>870</v>
      </c>
      <c r="E272" s="40" t="s">
        <v>1384</v>
      </c>
      <c r="F272" s="40" t="s">
        <v>1392</v>
      </c>
      <c r="G272" s="13" t="s">
        <v>884</v>
      </c>
      <c r="H272" s="60">
        <v>1</v>
      </c>
      <c r="I272" s="14" t="s">
        <v>17</v>
      </c>
      <c r="J272" s="172">
        <v>5</v>
      </c>
      <c r="K272" s="172">
        <v>5</v>
      </c>
      <c r="L272" s="49"/>
      <c r="M272" s="14"/>
      <c r="N272" s="14"/>
      <c r="O272" s="50"/>
      <c r="P272" s="14"/>
      <c r="Q272" s="14"/>
      <c r="R272" s="57"/>
      <c r="S272" s="58">
        <f t="shared" si="82"/>
        <v>5</v>
      </c>
      <c r="T272" s="18">
        <f t="shared" si="83"/>
        <v>5</v>
      </c>
      <c r="U272" s="19">
        <f t="shared" si="84"/>
        <v>1</v>
      </c>
      <c r="V272" s="19">
        <f t="shared" si="85"/>
        <v>1</v>
      </c>
      <c r="W272" s="18"/>
    </row>
    <row r="273" spans="1:24" s="6" customFormat="1" ht="17.100000000000001" customHeight="1" x14ac:dyDescent="0.3">
      <c r="A273" s="13">
        <v>270</v>
      </c>
      <c r="B273" s="13" t="s">
        <v>116</v>
      </c>
      <c r="C273" s="47" t="s">
        <v>1378</v>
      </c>
      <c r="D273" s="13" t="s">
        <v>14</v>
      </c>
      <c r="E273" s="40" t="s">
        <v>1385</v>
      </c>
      <c r="F273" s="40" t="s">
        <v>1393</v>
      </c>
      <c r="G273" s="13" t="s">
        <v>884</v>
      </c>
      <c r="H273" s="60">
        <v>1</v>
      </c>
      <c r="I273" s="14" t="s">
        <v>17</v>
      </c>
      <c r="J273" s="172">
        <v>10</v>
      </c>
      <c r="K273" s="172">
        <v>10</v>
      </c>
      <c r="L273" s="49"/>
      <c r="M273" s="14"/>
      <c r="N273" s="14"/>
      <c r="O273" s="50"/>
      <c r="P273" s="14"/>
      <c r="Q273" s="14"/>
      <c r="R273" s="57"/>
      <c r="S273" s="58">
        <f t="shared" si="82"/>
        <v>10</v>
      </c>
      <c r="T273" s="18">
        <f t="shared" si="83"/>
        <v>10</v>
      </c>
      <c r="U273" s="19">
        <f t="shared" si="84"/>
        <v>1</v>
      </c>
      <c r="V273" s="19">
        <f t="shared" si="85"/>
        <v>1</v>
      </c>
      <c r="W273" s="18"/>
    </row>
    <row r="274" spans="1:24" s="6" customFormat="1" ht="17.100000000000001" customHeight="1" x14ac:dyDescent="0.3">
      <c r="A274" s="13">
        <v>271</v>
      </c>
      <c r="B274" s="13" t="s">
        <v>116</v>
      </c>
      <c r="C274" s="47" t="s">
        <v>1378</v>
      </c>
      <c r="D274" s="13" t="s">
        <v>14</v>
      </c>
      <c r="E274" s="40" t="s">
        <v>1386</v>
      </c>
      <c r="F274" s="40" t="s">
        <v>1394</v>
      </c>
      <c r="G274" s="13" t="s">
        <v>884</v>
      </c>
      <c r="H274" s="60">
        <v>1</v>
      </c>
      <c r="I274" s="14" t="s">
        <v>17</v>
      </c>
      <c r="J274" s="172">
        <v>39</v>
      </c>
      <c r="K274" s="172">
        <v>39</v>
      </c>
      <c r="L274" s="49"/>
      <c r="M274" s="14"/>
      <c r="N274" s="14"/>
      <c r="O274" s="50"/>
      <c r="P274" s="14"/>
      <c r="Q274" s="14"/>
      <c r="R274" s="57"/>
      <c r="S274" s="58">
        <f t="shared" si="82"/>
        <v>39</v>
      </c>
      <c r="T274" s="18">
        <f t="shared" si="83"/>
        <v>39</v>
      </c>
      <c r="U274" s="19">
        <f t="shared" si="84"/>
        <v>1</v>
      </c>
      <c r="V274" s="19">
        <f t="shared" si="85"/>
        <v>1</v>
      </c>
      <c r="W274" s="18"/>
    </row>
    <row r="275" spans="1:24" s="6" customFormat="1" ht="17.100000000000001" customHeight="1" x14ac:dyDescent="0.3">
      <c r="A275" s="13">
        <v>272</v>
      </c>
      <c r="B275" s="13" t="s">
        <v>1396</v>
      </c>
      <c r="C275" s="47" t="s">
        <v>1395</v>
      </c>
      <c r="D275" s="13" t="s">
        <v>903</v>
      </c>
      <c r="E275" s="40" t="s">
        <v>1397</v>
      </c>
      <c r="F275" s="40" t="s">
        <v>1404</v>
      </c>
      <c r="G275" s="13" t="s">
        <v>884</v>
      </c>
      <c r="H275" s="60">
        <v>1</v>
      </c>
      <c r="I275" s="60" t="s">
        <v>17</v>
      </c>
      <c r="J275" s="14">
        <v>2</v>
      </c>
      <c r="K275" s="14">
        <v>2</v>
      </c>
      <c r="L275" s="49" t="s">
        <v>2476</v>
      </c>
      <c r="M275" s="14"/>
      <c r="N275" s="14"/>
      <c r="O275" s="50"/>
      <c r="P275" s="14"/>
      <c r="Q275" s="14"/>
      <c r="R275" s="57"/>
      <c r="S275" s="58">
        <f t="shared" ref="S275:S282" si="86">+J275+M275+P275</f>
        <v>2</v>
      </c>
      <c r="T275" s="18">
        <f t="shared" ref="T275:T282" si="87">+K275+N275+Q275</f>
        <v>2</v>
      </c>
      <c r="U275" s="19">
        <f t="shared" ref="U275:U282" si="88">+S275/T275</f>
        <v>1</v>
      </c>
      <c r="V275" s="19">
        <f t="shared" ref="V275:V282" si="89">+U275/H275</f>
        <v>1</v>
      </c>
      <c r="W275" s="18"/>
    </row>
    <row r="276" spans="1:24" s="6" customFormat="1" ht="17.100000000000001" customHeight="1" x14ac:dyDescent="0.3">
      <c r="A276" s="13">
        <v>273</v>
      </c>
      <c r="B276" s="13" t="s">
        <v>1396</v>
      </c>
      <c r="C276" s="47" t="s">
        <v>1395</v>
      </c>
      <c r="D276" s="13" t="s">
        <v>869</v>
      </c>
      <c r="E276" s="40" t="s">
        <v>1398</v>
      </c>
      <c r="F276" s="40" t="s">
        <v>1405</v>
      </c>
      <c r="G276" s="13" t="s">
        <v>884</v>
      </c>
      <c r="H276" s="60">
        <v>1</v>
      </c>
      <c r="I276" s="60" t="s">
        <v>17</v>
      </c>
      <c r="J276" s="14">
        <v>2</v>
      </c>
      <c r="K276" s="14">
        <v>2</v>
      </c>
      <c r="L276" s="182" t="s">
        <v>2477</v>
      </c>
      <c r="M276" s="14"/>
      <c r="N276" s="14"/>
      <c r="O276" s="50"/>
      <c r="P276" s="14"/>
      <c r="Q276" s="14"/>
      <c r="R276" s="57"/>
      <c r="S276" s="58">
        <f t="shared" si="86"/>
        <v>2</v>
      </c>
      <c r="T276" s="18">
        <f t="shared" si="87"/>
        <v>2</v>
      </c>
      <c r="U276" s="19">
        <f t="shared" si="88"/>
        <v>1</v>
      </c>
      <c r="V276" s="19">
        <f t="shared" si="89"/>
        <v>1</v>
      </c>
      <c r="W276" s="18"/>
    </row>
    <row r="277" spans="1:24" s="6" customFormat="1" ht="17.100000000000001" customHeight="1" x14ac:dyDescent="0.3">
      <c r="A277" s="13">
        <v>274</v>
      </c>
      <c r="B277" s="13" t="s">
        <v>1396</v>
      </c>
      <c r="C277" s="47" t="s">
        <v>1395</v>
      </c>
      <c r="D277" s="13" t="s">
        <v>870</v>
      </c>
      <c r="E277" s="40" t="s">
        <v>1399</v>
      </c>
      <c r="F277" s="40" t="s">
        <v>1406</v>
      </c>
      <c r="G277" s="13" t="s">
        <v>884</v>
      </c>
      <c r="H277" s="60">
        <v>1</v>
      </c>
      <c r="I277" s="60" t="s">
        <v>17</v>
      </c>
      <c r="J277" s="14">
        <v>4</v>
      </c>
      <c r="K277" s="14">
        <v>4</v>
      </c>
      <c r="L277" s="49" t="s">
        <v>2478</v>
      </c>
      <c r="M277" s="14"/>
      <c r="N277" s="14"/>
      <c r="O277" s="50"/>
      <c r="P277" s="14"/>
      <c r="Q277" s="14"/>
      <c r="R277" s="57"/>
      <c r="S277" s="58">
        <f t="shared" si="86"/>
        <v>4</v>
      </c>
      <c r="T277" s="18">
        <f t="shared" si="87"/>
        <v>4</v>
      </c>
      <c r="U277" s="19">
        <f t="shared" si="88"/>
        <v>1</v>
      </c>
      <c r="V277" s="19">
        <f t="shared" si="89"/>
        <v>1</v>
      </c>
      <c r="W277" s="18"/>
    </row>
    <row r="278" spans="1:24" s="6" customFormat="1" ht="17.100000000000001" customHeight="1" x14ac:dyDescent="0.3">
      <c r="A278" s="13">
        <v>275</v>
      </c>
      <c r="B278" s="13" t="s">
        <v>1396</v>
      </c>
      <c r="C278" s="47" t="s">
        <v>1395</v>
      </c>
      <c r="D278" s="13" t="s">
        <v>14</v>
      </c>
      <c r="E278" s="40" t="s">
        <v>1400</v>
      </c>
      <c r="F278" s="40" t="s">
        <v>1407</v>
      </c>
      <c r="G278" s="13" t="s">
        <v>885</v>
      </c>
      <c r="H278" s="60">
        <v>1</v>
      </c>
      <c r="I278" s="60" t="s">
        <v>17</v>
      </c>
      <c r="J278" s="20">
        <v>0</v>
      </c>
      <c r="K278" s="20">
        <v>0</v>
      </c>
      <c r="L278" s="199" t="s">
        <v>2384</v>
      </c>
      <c r="M278" s="20">
        <v>0</v>
      </c>
      <c r="N278" s="20">
        <v>0</v>
      </c>
      <c r="O278" s="45" t="s">
        <v>2384</v>
      </c>
      <c r="P278" s="14"/>
      <c r="Q278" s="14"/>
      <c r="R278" s="57"/>
      <c r="S278" s="58">
        <f t="shared" si="86"/>
        <v>0</v>
      </c>
      <c r="T278" s="18">
        <f t="shared" si="87"/>
        <v>0</v>
      </c>
      <c r="U278" s="19" t="e">
        <f t="shared" si="88"/>
        <v>#DIV/0!</v>
      </c>
      <c r="V278" s="19" t="e">
        <f t="shared" si="89"/>
        <v>#DIV/0!</v>
      </c>
      <c r="W278" s="18"/>
    </row>
    <row r="279" spans="1:24" s="6" customFormat="1" ht="17.100000000000001" customHeight="1" x14ac:dyDescent="0.3">
      <c r="A279" s="13">
        <v>276</v>
      </c>
      <c r="B279" s="13" t="s">
        <v>1396</v>
      </c>
      <c r="C279" s="47" t="s">
        <v>1395</v>
      </c>
      <c r="D279" s="13" t="s">
        <v>14</v>
      </c>
      <c r="E279" s="40" t="s">
        <v>1401</v>
      </c>
      <c r="F279" s="40" t="s">
        <v>1408</v>
      </c>
      <c r="G279" s="13" t="s">
        <v>884</v>
      </c>
      <c r="H279" s="60">
        <v>1</v>
      </c>
      <c r="I279" s="60" t="s">
        <v>17</v>
      </c>
      <c r="J279" s="14">
        <v>1</v>
      </c>
      <c r="K279" s="14">
        <v>1</v>
      </c>
      <c r="L279" s="182" t="s">
        <v>2479</v>
      </c>
      <c r="M279" s="14"/>
      <c r="N279" s="14"/>
      <c r="O279" s="50"/>
      <c r="P279" s="14"/>
      <c r="Q279" s="14"/>
      <c r="R279" s="57"/>
      <c r="S279" s="58">
        <f t="shared" si="86"/>
        <v>1</v>
      </c>
      <c r="T279" s="18">
        <f t="shared" si="87"/>
        <v>1</v>
      </c>
      <c r="U279" s="19">
        <f t="shared" si="88"/>
        <v>1</v>
      </c>
      <c r="V279" s="19">
        <f t="shared" si="89"/>
        <v>1</v>
      </c>
      <c r="W279" s="18"/>
    </row>
    <row r="280" spans="1:24" s="6" customFormat="1" ht="17.100000000000001" customHeight="1" x14ac:dyDescent="0.3">
      <c r="A280" s="13">
        <v>277</v>
      </c>
      <c r="B280" s="13" t="s">
        <v>1396</v>
      </c>
      <c r="C280" s="47" t="s">
        <v>1395</v>
      </c>
      <c r="D280" s="13" t="s">
        <v>870</v>
      </c>
      <c r="E280" s="40" t="s">
        <v>1402</v>
      </c>
      <c r="F280" s="40" t="s">
        <v>1409</v>
      </c>
      <c r="G280" s="13" t="s">
        <v>884</v>
      </c>
      <c r="H280" s="60">
        <v>1</v>
      </c>
      <c r="I280" s="60" t="s">
        <v>17</v>
      </c>
      <c r="J280" s="14">
        <v>1</v>
      </c>
      <c r="K280" s="14">
        <v>1</v>
      </c>
      <c r="L280" s="49" t="s">
        <v>2478</v>
      </c>
      <c r="M280" s="14"/>
      <c r="N280" s="14"/>
      <c r="O280" s="50"/>
      <c r="P280" s="14"/>
      <c r="Q280" s="14"/>
      <c r="R280" s="57"/>
      <c r="S280" s="58">
        <f t="shared" si="86"/>
        <v>1</v>
      </c>
      <c r="T280" s="18">
        <f t="shared" si="87"/>
        <v>1</v>
      </c>
      <c r="U280" s="19">
        <f t="shared" si="88"/>
        <v>1</v>
      </c>
      <c r="V280" s="19">
        <f t="shared" si="89"/>
        <v>1</v>
      </c>
      <c r="W280" s="18"/>
    </row>
    <row r="281" spans="1:24" s="6" customFormat="1" ht="17.100000000000001" customHeight="1" x14ac:dyDescent="0.3">
      <c r="A281" s="13">
        <v>278</v>
      </c>
      <c r="B281" s="13" t="s">
        <v>1396</v>
      </c>
      <c r="C281" s="47" t="s">
        <v>1395</v>
      </c>
      <c r="D281" s="13" t="s">
        <v>14</v>
      </c>
      <c r="E281" s="40" t="s">
        <v>1403</v>
      </c>
      <c r="F281" s="40" t="s">
        <v>1407</v>
      </c>
      <c r="G281" s="13" t="s">
        <v>885</v>
      </c>
      <c r="H281" s="60">
        <v>1</v>
      </c>
      <c r="I281" s="60" t="s">
        <v>17</v>
      </c>
      <c r="J281" s="20">
        <v>0</v>
      </c>
      <c r="K281" s="20">
        <v>0</v>
      </c>
      <c r="L281" s="199" t="s">
        <v>2384</v>
      </c>
      <c r="M281" s="20">
        <v>0</v>
      </c>
      <c r="N281" s="20">
        <v>0</v>
      </c>
      <c r="O281" s="45" t="s">
        <v>2384</v>
      </c>
      <c r="P281" s="14"/>
      <c r="Q281" s="14"/>
      <c r="R281" s="57"/>
      <c r="S281" s="58">
        <f t="shared" si="86"/>
        <v>0</v>
      </c>
      <c r="T281" s="18">
        <f t="shared" si="87"/>
        <v>0</v>
      </c>
      <c r="U281" s="19" t="e">
        <f t="shared" si="88"/>
        <v>#DIV/0!</v>
      </c>
      <c r="V281" s="19" t="e">
        <f t="shared" si="89"/>
        <v>#DIV/0!</v>
      </c>
      <c r="W281" s="18"/>
    </row>
    <row r="282" spans="1:24" s="6" customFormat="1" ht="17.100000000000001" customHeight="1" x14ac:dyDescent="0.3">
      <c r="A282" s="13">
        <v>279</v>
      </c>
      <c r="B282" s="13" t="s">
        <v>1396</v>
      </c>
      <c r="C282" s="47" t="s">
        <v>1395</v>
      </c>
      <c r="D282" s="13" t="s">
        <v>14</v>
      </c>
      <c r="E282" s="40" t="s">
        <v>1401</v>
      </c>
      <c r="F282" s="40" t="s">
        <v>1408</v>
      </c>
      <c r="G282" s="13" t="s">
        <v>884</v>
      </c>
      <c r="H282" s="60">
        <v>1</v>
      </c>
      <c r="I282" s="60" t="s">
        <v>17</v>
      </c>
      <c r="J282" s="14">
        <v>1</v>
      </c>
      <c r="K282" s="14">
        <v>1</v>
      </c>
      <c r="L282" s="182" t="s">
        <v>2479</v>
      </c>
      <c r="M282" s="14"/>
      <c r="N282" s="14"/>
      <c r="O282" s="50"/>
      <c r="P282" s="14"/>
      <c r="Q282" s="14"/>
      <c r="R282" s="57"/>
      <c r="S282" s="58">
        <f t="shared" si="86"/>
        <v>1</v>
      </c>
      <c r="T282" s="18">
        <f t="shared" si="87"/>
        <v>1</v>
      </c>
      <c r="U282" s="19">
        <f t="shared" si="88"/>
        <v>1</v>
      </c>
      <c r="V282" s="19">
        <f t="shared" si="89"/>
        <v>1</v>
      </c>
      <c r="W282" s="18"/>
    </row>
    <row r="283" spans="1:24" s="6" customFormat="1" ht="17.100000000000001" customHeight="1" x14ac:dyDescent="0.3">
      <c r="A283" s="13">
        <v>280</v>
      </c>
      <c r="B283" s="13" t="s">
        <v>597</v>
      </c>
      <c r="C283" s="47" t="s">
        <v>1410</v>
      </c>
      <c r="D283" s="13" t="s">
        <v>903</v>
      </c>
      <c r="E283" s="40" t="s">
        <v>1411</v>
      </c>
      <c r="F283" s="40" t="s">
        <v>1423</v>
      </c>
      <c r="G283" s="13" t="s">
        <v>883</v>
      </c>
      <c r="H283" s="77">
        <v>1</v>
      </c>
      <c r="I283" s="60" t="s">
        <v>17</v>
      </c>
      <c r="J283" s="173">
        <v>0</v>
      </c>
      <c r="K283" s="20">
        <v>0</v>
      </c>
      <c r="L283" s="199" t="s">
        <v>2384</v>
      </c>
      <c r="M283" s="20">
        <v>0</v>
      </c>
      <c r="N283" s="20">
        <v>0</v>
      </c>
      <c r="O283" s="45" t="s">
        <v>2384</v>
      </c>
      <c r="P283" s="20">
        <v>0</v>
      </c>
      <c r="Q283" s="20">
        <v>0</v>
      </c>
      <c r="R283" s="46" t="s">
        <v>2384</v>
      </c>
      <c r="S283" s="58">
        <f t="shared" ref="S283:S294" si="90">+J283+M283+P283</f>
        <v>0</v>
      </c>
      <c r="T283" s="18">
        <f t="shared" ref="T283:T294" si="91">+K283+N283+Q283</f>
        <v>0</v>
      </c>
      <c r="U283" s="19" t="e">
        <f t="shared" ref="U283:U294" si="92">+S283/T283</f>
        <v>#DIV/0!</v>
      </c>
      <c r="V283" s="19" t="e">
        <f t="shared" ref="V283:V294" si="93">+U283/H283</f>
        <v>#DIV/0!</v>
      </c>
      <c r="W283" s="18"/>
    </row>
    <row r="284" spans="1:24" s="6" customFormat="1" ht="17.100000000000001" customHeight="1" x14ac:dyDescent="0.3">
      <c r="A284" s="13">
        <v>281</v>
      </c>
      <c r="B284" s="13" t="s">
        <v>597</v>
      </c>
      <c r="C284" s="47" t="s">
        <v>1410</v>
      </c>
      <c r="D284" s="13" t="s">
        <v>869</v>
      </c>
      <c r="E284" s="40" t="s">
        <v>1412</v>
      </c>
      <c r="F284" s="40" t="s">
        <v>1424</v>
      </c>
      <c r="G284" s="13" t="s">
        <v>883</v>
      </c>
      <c r="H284" s="77">
        <v>1</v>
      </c>
      <c r="I284" s="60" t="s">
        <v>17</v>
      </c>
      <c r="J284" s="173">
        <v>0</v>
      </c>
      <c r="K284" s="20">
        <v>0</v>
      </c>
      <c r="L284" s="199" t="s">
        <v>2384</v>
      </c>
      <c r="M284" s="20">
        <v>0</v>
      </c>
      <c r="N284" s="20">
        <v>0</v>
      </c>
      <c r="O284" s="45" t="s">
        <v>2384</v>
      </c>
      <c r="P284" s="20">
        <v>0</v>
      </c>
      <c r="Q284" s="20">
        <v>0</v>
      </c>
      <c r="R284" s="46" t="s">
        <v>2384</v>
      </c>
      <c r="S284" s="58">
        <f t="shared" si="90"/>
        <v>0</v>
      </c>
      <c r="T284" s="18">
        <f t="shared" si="91"/>
        <v>0</v>
      </c>
      <c r="U284" s="19" t="e">
        <f t="shared" si="92"/>
        <v>#DIV/0!</v>
      </c>
      <c r="V284" s="19" t="e">
        <f t="shared" si="93"/>
        <v>#DIV/0!</v>
      </c>
      <c r="W284" s="18"/>
    </row>
    <row r="285" spans="1:24" s="6" customFormat="1" ht="17.100000000000001" customHeight="1" x14ac:dyDescent="0.3">
      <c r="A285" s="13">
        <v>282</v>
      </c>
      <c r="B285" s="13" t="s">
        <v>597</v>
      </c>
      <c r="C285" s="47" t="s">
        <v>1410</v>
      </c>
      <c r="D285" s="13" t="s">
        <v>870</v>
      </c>
      <c r="E285" s="40" t="s">
        <v>1413</v>
      </c>
      <c r="F285" s="40" t="s">
        <v>1425</v>
      </c>
      <c r="G285" s="13" t="s">
        <v>885</v>
      </c>
      <c r="H285" s="77">
        <v>1</v>
      </c>
      <c r="I285" s="60" t="s">
        <v>17</v>
      </c>
      <c r="J285" s="173">
        <v>0</v>
      </c>
      <c r="K285" s="20">
        <v>0</v>
      </c>
      <c r="L285" s="199" t="s">
        <v>2384</v>
      </c>
      <c r="M285" s="20">
        <v>0</v>
      </c>
      <c r="N285" s="20">
        <v>0</v>
      </c>
      <c r="O285" s="45" t="s">
        <v>2384</v>
      </c>
      <c r="P285" s="14"/>
      <c r="Q285" s="14"/>
      <c r="R285" s="57"/>
      <c r="S285" s="58">
        <f t="shared" si="90"/>
        <v>0</v>
      </c>
      <c r="T285" s="18">
        <f t="shared" si="91"/>
        <v>0</v>
      </c>
      <c r="U285" s="19" t="e">
        <f t="shared" si="92"/>
        <v>#DIV/0!</v>
      </c>
      <c r="V285" s="19" t="e">
        <f t="shared" si="93"/>
        <v>#DIV/0!</v>
      </c>
      <c r="W285" s="18"/>
    </row>
    <row r="286" spans="1:24" s="6" customFormat="1" ht="17.100000000000001" customHeight="1" x14ac:dyDescent="0.3">
      <c r="A286" s="13">
        <v>283</v>
      </c>
      <c r="B286" s="13" t="s">
        <v>597</v>
      </c>
      <c r="C286" s="47" t="s">
        <v>1410</v>
      </c>
      <c r="D286" s="13" t="s">
        <v>14</v>
      </c>
      <c r="E286" s="40" t="s">
        <v>1414</v>
      </c>
      <c r="F286" s="40" t="s">
        <v>1426</v>
      </c>
      <c r="G286" s="13" t="s">
        <v>884</v>
      </c>
      <c r="H286" s="77">
        <v>1</v>
      </c>
      <c r="I286" s="60" t="s">
        <v>17</v>
      </c>
      <c r="J286" s="172">
        <v>65</v>
      </c>
      <c r="K286" s="14">
        <v>65</v>
      </c>
      <c r="L286" s="49"/>
      <c r="M286" s="14"/>
      <c r="N286" s="14"/>
      <c r="O286" s="50"/>
      <c r="P286" s="14"/>
      <c r="Q286" s="14"/>
      <c r="R286" s="57"/>
      <c r="S286" s="58">
        <f t="shared" si="90"/>
        <v>65</v>
      </c>
      <c r="T286" s="18">
        <f t="shared" si="91"/>
        <v>65</v>
      </c>
      <c r="U286" s="19">
        <f t="shared" si="92"/>
        <v>1</v>
      </c>
      <c r="V286" s="19">
        <f t="shared" si="93"/>
        <v>1</v>
      </c>
      <c r="W286" s="18"/>
    </row>
    <row r="287" spans="1:24" s="6" customFormat="1" ht="17.100000000000001" customHeight="1" x14ac:dyDescent="0.3">
      <c r="A287" s="13">
        <v>284</v>
      </c>
      <c r="B287" s="13" t="s">
        <v>597</v>
      </c>
      <c r="C287" s="47" t="s">
        <v>1410</v>
      </c>
      <c r="D287" s="13" t="s">
        <v>870</v>
      </c>
      <c r="E287" s="40" t="s">
        <v>1415</v>
      </c>
      <c r="F287" s="40" t="s">
        <v>1427</v>
      </c>
      <c r="G287" s="13" t="s">
        <v>885</v>
      </c>
      <c r="H287" s="42">
        <v>5</v>
      </c>
      <c r="I287" s="60" t="s">
        <v>612</v>
      </c>
      <c r="J287" s="173">
        <v>0</v>
      </c>
      <c r="K287" s="20">
        <v>0</v>
      </c>
      <c r="L287" s="199" t="s">
        <v>2384</v>
      </c>
      <c r="M287" s="20">
        <v>0</v>
      </c>
      <c r="N287" s="20">
        <v>0</v>
      </c>
      <c r="O287" s="45" t="s">
        <v>2384</v>
      </c>
      <c r="P287" s="14"/>
      <c r="Q287" s="61">
        <v>5</v>
      </c>
      <c r="R287" s="64"/>
      <c r="S287" s="58">
        <f>+J287+M287+P287</f>
        <v>0</v>
      </c>
      <c r="T287" s="18">
        <f>+K287+N287+Q287</f>
        <v>5</v>
      </c>
      <c r="U287" s="19">
        <f>+S287/T287</f>
        <v>0</v>
      </c>
      <c r="V287" s="19">
        <f>+U287/H287</f>
        <v>0</v>
      </c>
      <c r="W287" s="18"/>
      <c r="X287" s="6" t="s">
        <v>2358</v>
      </c>
    </row>
    <row r="288" spans="1:24" s="6" customFormat="1" ht="17.100000000000001" customHeight="1" x14ac:dyDescent="0.3">
      <c r="A288" s="13">
        <v>285</v>
      </c>
      <c r="B288" s="13" t="s">
        <v>597</v>
      </c>
      <c r="C288" s="47" t="s">
        <v>1410</v>
      </c>
      <c r="D288" s="13" t="s">
        <v>14</v>
      </c>
      <c r="E288" s="40" t="s">
        <v>1416</v>
      </c>
      <c r="F288" s="40" t="s">
        <v>1428</v>
      </c>
      <c r="G288" s="13" t="s">
        <v>884</v>
      </c>
      <c r="H288" s="77">
        <v>0.8</v>
      </c>
      <c r="I288" s="60" t="s">
        <v>646</v>
      </c>
      <c r="J288" s="171">
        <v>33</v>
      </c>
      <c r="K288" s="42">
        <v>33</v>
      </c>
      <c r="L288" s="62"/>
      <c r="M288" s="14"/>
      <c r="N288" s="42"/>
      <c r="O288" s="63"/>
      <c r="P288" s="14"/>
      <c r="Q288" s="42"/>
      <c r="R288" s="64"/>
      <c r="S288" s="58">
        <f t="shared" si="90"/>
        <v>33</v>
      </c>
      <c r="T288" s="18">
        <f t="shared" si="91"/>
        <v>33</v>
      </c>
      <c r="U288" s="19">
        <f>(S288/T288)-1</f>
        <v>0</v>
      </c>
      <c r="V288" s="19">
        <f t="shared" si="93"/>
        <v>0</v>
      </c>
      <c r="W288" s="18"/>
    </row>
    <row r="289" spans="1:24" s="6" customFormat="1" ht="17.100000000000001" customHeight="1" x14ac:dyDescent="0.3">
      <c r="A289" s="13">
        <v>286</v>
      </c>
      <c r="B289" s="13" t="s">
        <v>597</v>
      </c>
      <c r="C289" s="47" t="s">
        <v>1410</v>
      </c>
      <c r="D289" s="13" t="s">
        <v>14</v>
      </c>
      <c r="E289" s="40" t="s">
        <v>1417</v>
      </c>
      <c r="F289" s="40" t="s">
        <v>1429</v>
      </c>
      <c r="G289" s="13" t="s">
        <v>884</v>
      </c>
      <c r="H289" s="77">
        <v>0.4</v>
      </c>
      <c r="I289" s="60" t="s">
        <v>17</v>
      </c>
      <c r="J289" s="172">
        <v>90</v>
      </c>
      <c r="K289" s="14">
        <v>90</v>
      </c>
      <c r="L289" s="49"/>
      <c r="M289" s="14"/>
      <c r="N289" s="14"/>
      <c r="O289" s="50"/>
      <c r="P289" s="14"/>
      <c r="Q289" s="14"/>
      <c r="R289" s="57"/>
      <c r="S289" s="58">
        <f t="shared" si="90"/>
        <v>90</v>
      </c>
      <c r="T289" s="18">
        <f t="shared" si="91"/>
        <v>90</v>
      </c>
      <c r="U289" s="19">
        <f t="shared" si="92"/>
        <v>1</v>
      </c>
      <c r="V289" s="19">
        <f t="shared" si="93"/>
        <v>2.5</v>
      </c>
      <c r="W289" s="18"/>
    </row>
    <row r="290" spans="1:24" s="6" customFormat="1" ht="17.100000000000001" customHeight="1" x14ac:dyDescent="0.3">
      <c r="A290" s="13">
        <v>287</v>
      </c>
      <c r="B290" s="13" t="s">
        <v>597</v>
      </c>
      <c r="C290" s="47" t="s">
        <v>1410</v>
      </c>
      <c r="D290" s="13" t="s">
        <v>870</v>
      </c>
      <c r="E290" s="40" t="s">
        <v>1418</v>
      </c>
      <c r="F290" s="40" t="s">
        <v>1430</v>
      </c>
      <c r="G290" s="13" t="s">
        <v>885</v>
      </c>
      <c r="H290" s="77">
        <v>1</v>
      </c>
      <c r="I290" s="60" t="s">
        <v>17</v>
      </c>
      <c r="J290" s="173">
        <v>0</v>
      </c>
      <c r="K290" s="20">
        <v>0</v>
      </c>
      <c r="L290" s="199" t="s">
        <v>2384</v>
      </c>
      <c r="M290" s="20">
        <v>0</v>
      </c>
      <c r="N290" s="20">
        <v>0</v>
      </c>
      <c r="O290" s="45" t="s">
        <v>2384</v>
      </c>
      <c r="P290" s="20">
        <v>0</v>
      </c>
      <c r="Q290" s="20">
        <v>0</v>
      </c>
      <c r="R290" s="46" t="s">
        <v>2384</v>
      </c>
      <c r="S290" s="58">
        <f t="shared" si="90"/>
        <v>0</v>
      </c>
      <c r="T290" s="18">
        <f t="shared" si="91"/>
        <v>0</v>
      </c>
      <c r="U290" s="19" t="e">
        <f t="shared" si="92"/>
        <v>#DIV/0!</v>
      </c>
      <c r="V290" s="19" t="e">
        <f t="shared" si="93"/>
        <v>#DIV/0!</v>
      </c>
      <c r="W290" s="18"/>
    </row>
    <row r="291" spans="1:24" s="6" customFormat="1" ht="17.100000000000001" customHeight="1" x14ac:dyDescent="0.3">
      <c r="A291" s="13">
        <v>288</v>
      </c>
      <c r="B291" s="13" t="s">
        <v>597</v>
      </c>
      <c r="C291" s="47" t="s">
        <v>1410</v>
      </c>
      <c r="D291" s="13" t="s">
        <v>14</v>
      </c>
      <c r="E291" s="40" t="s">
        <v>1419</v>
      </c>
      <c r="F291" s="40" t="s">
        <v>1431</v>
      </c>
      <c r="G291" s="13" t="s">
        <v>885</v>
      </c>
      <c r="H291" s="77">
        <v>1</v>
      </c>
      <c r="I291" s="60" t="s">
        <v>17</v>
      </c>
      <c r="J291" s="173">
        <v>0</v>
      </c>
      <c r="K291" s="20">
        <v>0</v>
      </c>
      <c r="L291" s="199" t="s">
        <v>2384</v>
      </c>
      <c r="M291" s="20">
        <v>0</v>
      </c>
      <c r="N291" s="20">
        <v>0</v>
      </c>
      <c r="O291" s="45" t="s">
        <v>2384</v>
      </c>
      <c r="P291" s="20">
        <v>0</v>
      </c>
      <c r="Q291" s="20">
        <v>0</v>
      </c>
      <c r="R291" s="46" t="s">
        <v>2384</v>
      </c>
      <c r="S291" s="58">
        <f t="shared" si="90"/>
        <v>0</v>
      </c>
      <c r="T291" s="18">
        <f t="shared" si="91"/>
        <v>0</v>
      </c>
      <c r="U291" s="19" t="e">
        <f t="shared" si="92"/>
        <v>#DIV/0!</v>
      </c>
      <c r="V291" s="19" t="e">
        <f t="shared" si="93"/>
        <v>#DIV/0!</v>
      </c>
      <c r="W291" s="18"/>
    </row>
    <row r="292" spans="1:24" s="6" customFormat="1" ht="17.100000000000001" customHeight="1" x14ac:dyDescent="0.3">
      <c r="A292" s="13">
        <v>289</v>
      </c>
      <c r="B292" s="13" t="s">
        <v>597</v>
      </c>
      <c r="C292" s="47" t="s">
        <v>1410</v>
      </c>
      <c r="D292" s="13" t="s">
        <v>870</v>
      </c>
      <c r="E292" s="40" t="s">
        <v>1420</v>
      </c>
      <c r="F292" s="40" t="s">
        <v>1432</v>
      </c>
      <c r="G292" s="13" t="s">
        <v>885</v>
      </c>
      <c r="H292" s="77">
        <v>1</v>
      </c>
      <c r="I292" s="60" t="s">
        <v>17</v>
      </c>
      <c r="J292" s="173">
        <v>0</v>
      </c>
      <c r="K292" s="20">
        <v>0</v>
      </c>
      <c r="L292" s="199" t="s">
        <v>2384</v>
      </c>
      <c r="M292" s="20">
        <v>0</v>
      </c>
      <c r="N292" s="20">
        <v>0</v>
      </c>
      <c r="O292" s="45" t="s">
        <v>2384</v>
      </c>
      <c r="P292" s="14"/>
      <c r="Q292" s="14"/>
      <c r="R292" s="57"/>
      <c r="S292" s="58">
        <f t="shared" si="90"/>
        <v>0</v>
      </c>
      <c r="T292" s="18">
        <f t="shared" si="91"/>
        <v>0</v>
      </c>
      <c r="U292" s="19" t="e">
        <f t="shared" si="92"/>
        <v>#DIV/0!</v>
      </c>
      <c r="V292" s="19" t="e">
        <f t="shared" si="93"/>
        <v>#DIV/0!</v>
      </c>
      <c r="W292" s="18"/>
    </row>
    <row r="293" spans="1:24" s="6" customFormat="1" ht="17.100000000000001" customHeight="1" x14ac:dyDescent="0.3">
      <c r="A293" s="13">
        <v>290</v>
      </c>
      <c r="B293" s="13" t="s">
        <v>597</v>
      </c>
      <c r="C293" s="47" t="s">
        <v>1410</v>
      </c>
      <c r="D293" s="13" t="s">
        <v>14</v>
      </c>
      <c r="E293" s="40" t="s">
        <v>1421</v>
      </c>
      <c r="F293" s="40" t="s">
        <v>1433</v>
      </c>
      <c r="G293" s="13" t="s">
        <v>1036</v>
      </c>
      <c r="H293" s="77">
        <v>1</v>
      </c>
      <c r="I293" s="60" t="s">
        <v>17</v>
      </c>
      <c r="J293" s="172">
        <v>0</v>
      </c>
      <c r="K293" s="14"/>
      <c r="L293" s="20"/>
      <c r="M293" s="14"/>
      <c r="N293" s="14"/>
      <c r="O293" s="50"/>
      <c r="P293" s="14"/>
      <c r="Q293" s="14"/>
      <c r="R293" s="57"/>
      <c r="S293" s="58">
        <f t="shared" si="90"/>
        <v>0</v>
      </c>
      <c r="T293" s="18">
        <f t="shared" si="91"/>
        <v>0</v>
      </c>
      <c r="U293" s="19" t="e">
        <f t="shared" si="92"/>
        <v>#DIV/0!</v>
      </c>
      <c r="V293" s="19" t="e">
        <f t="shared" si="93"/>
        <v>#DIV/0!</v>
      </c>
      <c r="W293" s="18"/>
    </row>
    <row r="294" spans="1:24" s="6" customFormat="1" ht="17.100000000000001" customHeight="1" x14ac:dyDescent="0.3">
      <c r="A294" s="13">
        <v>291</v>
      </c>
      <c r="B294" s="13" t="s">
        <v>597</v>
      </c>
      <c r="C294" s="47" t="s">
        <v>1410</v>
      </c>
      <c r="D294" s="13" t="s">
        <v>14</v>
      </c>
      <c r="E294" s="40" t="s">
        <v>1422</v>
      </c>
      <c r="F294" s="40" t="s">
        <v>1434</v>
      </c>
      <c r="G294" s="13" t="s">
        <v>918</v>
      </c>
      <c r="H294" s="77">
        <v>1</v>
      </c>
      <c r="I294" s="60" t="s">
        <v>17</v>
      </c>
      <c r="J294" s="173">
        <v>0</v>
      </c>
      <c r="K294" s="20">
        <v>0</v>
      </c>
      <c r="L294" s="199" t="s">
        <v>2384</v>
      </c>
      <c r="M294" s="20">
        <v>0</v>
      </c>
      <c r="N294" s="20">
        <v>0</v>
      </c>
      <c r="O294" s="45" t="s">
        <v>2384</v>
      </c>
      <c r="P294" s="20">
        <v>0</v>
      </c>
      <c r="Q294" s="20">
        <v>0</v>
      </c>
      <c r="R294" s="46" t="s">
        <v>2384</v>
      </c>
      <c r="S294" s="58">
        <f t="shared" si="90"/>
        <v>0</v>
      </c>
      <c r="T294" s="18">
        <f t="shared" si="91"/>
        <v>0</v>
      </c>
      <c r="U294" s="19" t="e">
        <f t="shared" si="92"/>
        <v>#DIV/0!</v>
      </c>
      <c r="V294" s="19" t="e">
        <f t="shared" si="93"/>
        <v>#DIV/0!</v>
      </c>
      <c r="W294" s="18"/>
    </row>
    <row r="295" spans="1:24" s="6" customFormat="1" ht="17.100000000000001" customHeight="1" x14ac:dyDescent="0.3">
      <c r="A295" s="13">
        <v>292</v>
      </c>
      <c r="B295" s="13" t="s">
        <v>597</v>
      </c>
      <c r="C295" s="47" t="s">
        <v>1435</v>
      </c>
      <c r="D295" s="13" t="s">
        <v>903</v>
      </c>
      <c r="E295" s="40" t="s">
        <v>1436</v>
      </c>
      <c r="F295" s="40" t="s">
        <v>1437</v>
      </c>
      <c r="G295" s="13" t="s">
        <v>883</v>
      </c>
      <c r="H295" s="77">
        <v>0.25</v>
      </c>
      <c r="I295" s="42" t="s">
        <v>646</v>
      </c>
      <c r="J295" s="173">
        <v>0</v>
      </c>
      <c r="K295" s="20">
        <v>0</v>
      </c>
      <c r="L295" s="199" t="s">
        <v>2384</v>
      </c>
      <c r="M295" s="20">
        <v>0</v>
      </c>
      <c r="N295" s="20">
        <v>0</v>
      </c>
      <c r="O295" s="45" t="s">
        <v>2384</v>
      </c>
      <c r="P295" s="20">
        <v>0</v>
      </c>
      <c r="Q295" s="20">
        <v>0</v>
      </c>
      <c r="R295" s="46" t="s">
        <v>2384</v>
      </c>
      <c r="S295" s="58">
        <f t="shared" ref="S295:S304" si="94">+J295+M295+P295</f>
        <v>0</v>
      </c>
      <c r="T295" s="18">
        <f t="shared" ref="T295:T304" si="95">+K295+N295+Q295</f>
        <v>0</v>
      </c>
      <c r="U295" s="19" t="e">
        <f>(S295/T295)-1</f>
        <v>#DIV/0!</v>
      </c>
      <c r="V295" s="19" t="e">
        <f t="shared" ref="V295:V304" si="96">+U295/H295</f>
        <v>#DIV/0!</v>
      </c>
      <c r="W295" s="18"/>
    </row>
    <row r="296" spans="1:24" s="6" customFormat="1" ht="17.100000000000001" customHeight="1" x14ac:dyDescent="0.3">
      <c r="A296" s="13">
        <v>293</v>
      </c>
      <c r="B296" s="13" t="s">
        <v>597</v>
      </c>
      <c r="C296" s="47" t="s">
        <v>1435</v>
      </c>
      <c r="D296" s="13" t="s">
        <v>869</v>
      </c>
      <c r="E296" s="40" t="s">
        <v>1438</v>
      </c>
      <c r="F296" s="40" t="s">
        <v>1439</v>
      </c>
      <c r="G296" s="13" t="s">
        <v>883</v>
      </c>
      <c r="H296" s="77">
        <v>0.25</v>
      </c>
      <c r="I296" s="42" t="s">
        <v>646</v>
      </c>
      <c r="J296" s="173">
        <v>0</v>
      </c>
      <c r="K296" s="20">
        <v>0</v>
      </c>
      <c r="L296" s="199" t="s">
        <v>2384</v>
      </c>
      <c r="M296" s="20">
        <v>0</v>
      </c>
      <c r="N296" s="20">
        <v>0</v>
      </c>
      <c r="O296" s="45" t="s">
        <v>2384</v>
      </c>
      <c r="P296" s="20">
        <v>0</v>
      </c>
      <c r="Q296" s="20">
        <v>0</v>
      </c>
      <c r="R296" s="46" t="s">
        <v>2384</v>
      </c>
      <c r="S296" s="58">
        <f t="shared" si="94"/>
        <v>0</v>
      </c>
      <c r="T296" s="18">
        <f t="shared" si="95"/>
        <v>0</v>
      </c>
      <c r="U296" s="19" t="e">
        <f>(S296/T296)-1</f>
        <v>#DIV/0!</v>
      </c>
      <c r="V296" s="19" t="e">
        <f t="shared" si="96"/>
        <v>#DIV/0!</v>
      </c>
      <c r="W296" s="18"/>
    </row>
    <row r="297" spans="1:24" s="6" customFormat="1" ht="17.100000000000001" customHeight="1" x14ac:dyDescent="0.3">
      <c r="A297" s="13">
        <v>294</v>
      </c>
      <c r="B297" s="13" t="s">
        <v>597</v>
      </c>
      <c r="C297" s="47" t="s">
        <v>1435</v>
      </c>
      <c r="D297" s="13" t="s">
        <v>870</v>
      </c>
      <c r="E297" s="40" t="s">
        <v>1440</v>
      </c>
      <c r="F297" s="40" t="s">
        <v>1441</v>
      </c>
      <c r="G297" s="13" t="s">
        <v>885</v>
      </c>
      <c r="H297" s="77">
        <v>0.33</v>
      </c>
      <c r="I297" s="42" t="s">
        <v>646</v>
      </c>
      <c r="J297" s="173">
        <v>0</v>
      </c>
      <c r="K297" s="20">
        <v>0</v>
      </c>
      <c r="L297" s="199" t="s">
        <v>2384</v>
      </c>
      <c r="M297" s="20">
        <v>0</v>
      </c>
      <c r="N297" s="20">
        <v>0</v>
      </c>
      <c r="O297" s="45" t="s">
        <v>2384</v>
      </c>
      <c r="P297" s="14"/>
      <c r="Q297" s="14"/>
      <c r="R297" s="57"/>
      <c r="S297" s="58">
        <f t="shared" si="94"/>
        <v>0</v>
      </c>
      <c r="T297" s="18">
        <f t="shared" si="95"/>
        <v>0</v>
      </c>
      <c r="U297" s="19" t="e">
        <f>(S297/T297)-1</f>
        <v>#DIV/0!</v>
      </c>
      <c r="V297" s="19" t="e">
        <f t="shared" si="96"/>
        <v>#DIV/0!</v>
      </c>
      <c r="W297" s="18"/>
    </row>
    <row r="298" spans="1:24" s="6" customFormat="1" ht="17.100000000000001" customHeight="1" x14ac:dyDescent="0.3">
      <c r="A298" s="13">
        <v>295</v>
      </c>
      <c r="B298" s="13" t="s">
        <v>597</v>
      </c>
      <c r="C298" s="47" t="s">
        <v>1435</v>
      </c>
      <c r="D298" s="13" t="s">
        <v>14</v>
      </c>
      <c r="E298" s="40" t="s">
        <v>1442</v>
      </c>
      <c r="F298" s="40" t="s">
        <v>1443</v>
      </c>
      <c r="G298" s="13" t="s">
        <v>885</v>
      </c>
      <c r="H298" s="77">
        <v>0.6</v>
      </c>
      <c r="I298" s="77" t="s">
        <v>17</v>
      </c>
      <c r="J298" s="173">
        <v>0</v>
      </c>
      <c r="K298" s="20">
        <v>0</v>
      </c>
      <c r="L298" s="199" t="s">
        <v>2384</v>
      </c>
      <c r="M298" s="20">
        <v>0</v>
      </c>
      <c r="N298" s="20">
        <v>0</v>
      </c>
      <c r="O298" s="45" t="s">
        <v>2384</v>
      </c>
      <c r="P298" s="14"/>
      <c r="Q298" s="14"/>
      <c r="R298" s="57"/>
      <c r="S298" s="58">
        <f t="shared" si="94"/>
        <v>0</v>
      </c>
      <c r="T298" s="18">
        <f t="shared" si="95"/>
        <v>0</v>
      </c>
      <c r="U298" s="19" t="e">
        <f t="shared" ref="U298:U302" si="97">+S298/T298</f>
        <v>#DIV/0!</v>
      </c>
      <c r="V298" s="19" t="e">
        <f t="shared" si="96"/>
        <v>#DIV/0!</v>
      </c>
      <c r="W298" s="18"/>
    </row>
    <row r="299" spans="1:24" s="6" customFormat="1" ht="17.100000000000001" customHeight="1" x14ac:dyDescent="0.3">
      <c r="A299" s="13">
        <v>296</v>
      </c>
      <c r="B299" s="13" t="s">
        <v>597</v>
      </c>
      <c r="C299" s="47" t="s">
        <v>1435</v>
      </c>
      <c r="D299" s="13" t="s">
        <v>14</v>
      </c>
      <c r="E299" s="40" t="s">
        <v>1444</v>
      </c>
      <c r="F299" s="40" t="s">
        <v>1445</v>
      </c>
      <c r="G299" s="42" t="s">
        <v>884</v>
      </c>
      <c r="H299" s="77">
        <v>1</v>
      </c>
      <c r="I299" s="42" t="s">
        <v>17</v>
      </c>
      <c r="J299" s="173">
        <v>0</v>
      </c>
      <c r="K299" s="20">
        <v>0</v>
      </c>
      <c r="L299" s="199" t="s">
        <v>2384</v>
      </c>
      <c r="M299" s="14"/>
      <c r="N299" s="61">
        <v>1</v>
      </c>
      <c r="O299" s="63"/>
      <c r="P299" s="14"/>
      <c r="Q299" s="61">
        <v>1</v>
      </c>
      <c r="R299" s="64"/>
      <c r="S299" s="58">
        <f t="shared" si="94"/>
        <v>0</v>
      </c>
      <c r="T299" s="18">
        <f t="shared" si="95"/>
        <v>2</v>
      </c>
      <c r="U299" s="19">
        <f t="shared" si="97"/>
        <v>0</v>
      </c>
      <c r="V299" s="19">
        <f t="shared" si="96"/>
        <v>0</v>
      </c>
      <c r="W299" s="18"/>
      <c r="X299" s="6" t="s">
        <v>2359</v>
      </c>
    </row>
    <row r="300" spans="1:24" s="6" customFormat="1" ht="17.100000000000001" customHeight="1" x14ac:dyDescent="0.3">
      <c r="A300" s="13">
        <v>297</v>
      </c>
      <c r="B300" s="13" t="s">
        <v>597</v>
      </c>
      <c r="C300" s="47" t="s">
        <v>1435</v>
      </c>
      <c r="D300" s="13" t="s">
        <v>870</v>
      </c>
      <c r="E300" s="40" t="s">
        <v>1446</v>
      </c>
      <c r="F300" s="40" t="s">
        <v>1447</v>
      </c>
      <c r="G300" s="13" t="s">
        <v>885</v>
      </c>
      <c r="H300" s="77">
        <v>0.8</v>
      </c>
      <c r="I300" s="42" t="s">
        <v>17</v>
      </c>
      <c r="J300" s="173">
        <v>0</v>
      </c>
      <c r="K300" s="20">
        <v>0</v>
      </c>
      <c r="L300" s="199" t="s">
        <v>2384</v>
      </c>
      <c r="M300" s="20">
        <v>0</v>
      </c>
      <c r="N300" s="20">
        <v>0</v>
      </c>
      <c r="O300" s="45" t="s">
        <v>2384</v>
      </c>
      <c r="P300" s="14"/>
      <c r="Q300" s="14"/>
      <c r="R300" s="57"/>
      <c r="S300" s="58">
        <f t="shared" si="94"/>
        <v>0</v>
      </c>
      <c r="T300" s="18">
        <f t="shared" si="95"/>
        <v>0</v>
      </c>
      <c r="U300" s="19" t="e">
        <f t="shared" si="97"/>
        <v>#DIV/0!</v>
      </c>
      <c r="V300" s="19" t="e">
        <f t="shared" si="96"/>
        <v>#DIV/0!</v>
      </c>
      <c r="W300" s="18"/>
    </row>
    <row r="301" spans="1:24" s="6" customFormat="1" ht="17.100000000000001" customHeight="1" x14ac:dyDescent="0.3">
      <c r="A301" s="13">
        <v>298</v>
      </c>
      <c r="B301" s="13" t="s">
        <v>597</v>
      </c>
      <c r="C301" s="47" t="s">
        <v>1435</v>
      </c>
      <c r="D301" s="13" t="s">
        <v>14</v>
      </c>
      <c r="E301" s="40" t="s">
        <v>1448</v>
      </c>
      <c r="F301" s="40" t="s">
        <v>1449</v>
      </c>
      <c r="G301" s="13" t="s">
        <v>884</v>
      </c>
      <c r="H301" s="77">
        <v>1</v>
      </c>
      <c r="I301" s="42" t="s">
        <v>17</v>
      </c>
      <c r="J301" s="183">
        <v>153</v>
      </c>
      <c r="K301" s="183">
        <v>153</v>
      </c>
      <c r="L301" s="49"/>
      <c r="M301" s="14"/>
      <c r="N301" s="14"/>
      <c r="O301" s="50"/>
      <c r="P301" s="14"/>
      <c r="Q301" s="14"/>
      <c r="R301" s="57"/>
      <c r="S301" s="58">
        <f t="shared" si="94"/>
        <v>153</v>
      </c>
      <c r="T301" s="18">
        <f t="shared" si="95"/>
        <v>153</v>
      </c>
      <c r="U301" s="19">
        <f t="shared" si="97"/>
        <v>1</v>
      </c>
      <c r="V301" s="19">
        <f t="shared" si="96"/>
        <v>1</v>
      </c>
      <c r="W301" s="18"/>
    </row>
    <row r="302" spans="1:24" s="6" customFormat="1" ht="17.100000000000001" customHeight="1" x14ac:dyDescent="0.3">
      <c r="A302" s="13">
        <v>299</v>
      </c>
      <c r="B302" s="13" t="s">
        <v>597</v>
      </c>
      <c r="C302" s="47" t="s">
        <v>1435</v>
      </c>
      <c r="D302" s="13" t="s">
        <v>14</v>
      </c>
      <c r="E302" s="40" t="s">
        <v>1450</v>
      </c>
      <c r="F302" s="40" t="s">
        <v>1451</v>
      </c>
      <c r="G302" s="13" t="s">
        <v>884</v>
      </c>
      <c r="H302" s="77">
        <v>1</v>
      </c>
      <c r="I302" s="42" t="s">
        <v>17</v>
      </c>
      <c r="J302" s="172">
        <v>0</v>
      </c>
      <c r="K302" s="172">
        <v>0</v>
      </c>
      <c r="L302" s="20"/>
      <c r="M302" s="14"/>
      <c r="N302" s="14"/>
      <c r="O302" s="50"/>
      <c r="P302" s="14"/>
      <c r="Q302" s="14"/>
      <c r="R302" s="57"/>
      <c r="S302" s="58">
        <f t="shared" si="94"/>
        <v>0</v>
      </c>
      <c r="T302" s="18">
        <f t="shared" si="95"/>
        <v>0</v>
      </c>
      <c r="U302" s="19" t="e">
        <f t="shared" si="97"/>
        <v>#DIV/0!</v>
      </c>
      <c r="V302" s="19" t="e">
        <f t="shared" si="96"/>
        <v>#DIV/0!</v>
      </c>
      <c r="W302" s="18"/>
    </row>
    <row r="303" spans="1:24" s="6" customFormat="1" ht="17.100000000000001" customHeight="1" x14ac:dyDescent="0.3">
      <c r="A303" s="13">
        <v>300</v>
      </c>
      <c r="B303" s="13" t="s">
        <v>597</v>
      </c>
      <c r="C303" s="47" t="s">
        <v>1435</v>
      </c>
      <c r="D303" s="13" t="s">
        <v>870</v>
      </c>
      <c r="E303" s="40" t="s">
        <v>1452</v>
      </c>
      <c r="F303" s="40" t="s">
        <v>1453</v>
      </c>
      <c r="G303" s="13" t="s">
        <v>884</v>
      </c>
      <c r="H303" s="78">
        <v>0.2</v>
      </c>
      <c r="I303" s="79" t="s">
        <v>646</v>
      </c>
      <c r="J303" s="172">
        <v>406</v>
      </c>
      <c r="K303" s="93">
        <v>406</v>
      </c>
      <c r="L303" s="62"/>
      <c r="M303" s="14"/>
      <c r="N303" s="42"/>
      <c r="O303" s="63"/>
      <c r="P303" s="14"/>
      <c r="Q303" s="42"/>
      <c r="R303" s="64"/>
      <c r="S303" s="58">
        <f t="shared" si="94"/>
        <v>406</v>
      </c>
      <c r="T303" s="18">
        <f t="shared" si="95"/>
        <v>406</v>
      </c>
      <c r="U303" s="19">
        <f>(S303/T303)-1</f>
        <v>0</v>
      </c>
      <c r="V303" s="19">
        <f t="shared" si="96"/>
        <v>0</v>
      </c>
      <c r="W303" s="18"/>
    </row>
    <row r="304" spans="1:24" s="6" customFormat="1" ht="17.100000000000001" customHeight="1" x14ac:dyDescent="0.3">
      <c r="A304" s="13">
        <v>301</v>
      </c>
      <c r="B304" s="13" t="s">
        <v>597</v>
      </c>
      <c r="C304" s="47" t="s">
        <v>1435</v>
      </c>
      <c r="D304" s="13" t="s">
        <v>14</v>
      </c>
      <c r="E304" s="40" t="s">
        <v>1454</v>
      </c>
      <c r="F304" s="40" t="s">
        <v>1455</v>
      </c>
      <c r="G304" s="13" t="s">
        <v>884</v>
      </c>
      <c r="H304" s="78">
        <v>0.2</v>
      </c>
      <c r="I304" s="79" t="s">
        <v>646</v>
      </c>
      <c r="J304" s="172">
        <v>222</v>
      </c>
      <c r="K304" s="172">
        <v>222</v>
      </c>
      <c r="L304" s="49"/>
      <c r="M304" s="14"/>
      <c r="N304" s="14"/>
      <c r="O304" s="50"/>
      <c r="P304" s="14"/>
      <c r="Q304" s="14"/>
      <c r="R304" s="57"/>
      <c r="S304" s="58">
        <f t="shared" si="94"/>
        <v>222</v>
      </c>
      <c r="T304" s="18">
        <f t="shared" si="95"/>
        <v>222</v>
      </c>
      <c r="U304" s="19">
        <f>(S304/T304)-1</f>
        <v>0</v>
      </c>
      <c r="V304" s="19">
        <f t="shared" si="96"/>
        <v>0</v>
      </c>
      <c r="W304" s="18"/>
    </row>
    <row r="305" spans="1:24" s="6" customFormat="1" ht="17.100000000000001" customHeight="1" x14ac:dyDescent="0.3">
      <c r="A305" s="13">
        <v>302</v>
      </c>
      <c r="B305" s="13" t="s">
        <v>597</v>
      </c>
      <c r="C305" s="47" t="s">
        <v>1456</v>
      </c>
      <c r="D305" s="13" t="s">
        <v>903</v>
      </c>
      <c r="E305" s="40" t="s">
        <v>1470</v>
      </c>
      <c r="F305" s="40" t="s">
        <v>1457</v>
      </c>
      <c r="G305" s="13" t="s">
        <v>883</v>
      </c>
      <c r="H305" s="29">
        <v>0.1</v>
      </c>
      <c r="I305" s="14" t="s">
        <v>646</v>
      </c>
      <c r="J305" s="173">
        <v>0</v>
      </c>
      <c r="K305" s="20">
        <v>0</v>
      </c>
      <c r="L305" s="199" t="s">
        <v>2384</v>
      </c>
      <c r="M305" s="20">
        <v>0</v>
      </c>
      <c r="N305" s="20">
        <v>0</v>
      </c>
      <c r="O305" s="45" t="s">
        <v>2384</v>
      </c>
      <c r="P305" s="20">
        <v>0</v>
      </c>
      <c r="Q305" s="20">
        <v>0</v>
      </c>
      <c r="R305" s="46" t="s">
        <v>2384</v>
      </c>
      <c r="S305" s="58">
        <f t="shared" ref="S305:S346" si="98">+J305+M305+P305</f>
        <v>0</v>
      </c>
      <c r="T305" s="18">
        <f t="shared" ref="T305:T346" si="99">+K305+N305+Q305</f>
        <v>0</v>
      </c>
      <c r="U305" s="19" t="e">
        <f>(S305/T305)-1</f>
        <v>#DIV/0!</v>
      </c>
      <c r="V305" s="19" t="e">
        <f t="shared" ref="V305:V346" si="100">+U305/H305</f>
        <v>#DIV/0!</v>
      </c>
      <c r="W305" s="18"/>
    </row>
    <row r="306" spans="1:24" s="6" customFormat="1" ht="17.100000000000001" customHeight="1" x14ac:dyDescent="0.3">
      <c r="A306" s="13">
        <v>303</v>
      </c>
      <c r="B306" s="13" t="s">
        <v>597</v>
      </c>
      <c r="C306" s="47" t="s">
        <v>1456</v>
      </c>
      <c r="D306" s="13" t="s">
        <v>869</v>
      </c>
      <c r="E306" s="40" t="s">
        <v>1458</v>
      </c>
      <c r="F306" s="40" t="s">
        <v>1459</v>
      </c>
      <c r="G306" s="13" t="s">
        <v>883</v>
      </c>
      <c r="H306" s="77">
        <v>1</v>
      </c>
      <c r="I306" s="14" t="s">
        <v>17</v>
      </c>
      <c r="J306" s="173">
        <v>0</v>
      </c>
      <c r="K306" s="20">
        <v>0</v>
      </c>
      <c r="L306" s="199" t="s">
        <v>2384</v>
      </c>
      <c r="M306" s="20">
        <v>0</v>
      </c>
      <c r="N306" s="20">
        <v>0</v>
      </c>
      <c r="O306" s="45" t="s">
        <v>2384</v>
      </c>
      <c r="P306" s="20">
        <v>0</v>
      </c>
      <c r="Q306" s="20">
        <v>0</v>
      </c>
      <c r="R306" s="46" t="s">
        <v>2384</v>
      </c>
      <c r="S306" s="58">
        <f t="shared" si="98"/>
        <v>0</v>
      </c>
      <c r="T306" s="18">
        <f t="shared" si="99"/>
        <v>0</v>
      </c>
      <c r="U306" s="19" t="e">
        <f t="shared" ref="U306:U344" si="101">+S306/T306</f>
        <v>#DIV/0!</v>
      </c>
      <c r="V306" s="19" t="e">
        <f t="shared" si="100"/>
        <v>#DIV/0!</v>
      </c>
      <c r="W306" s="18"/>
    </row>
    <row r="307" spans="1:24" s="6" customFormat="1" ht="17.100000000000001" customHeight="1" x14ac:dyDescent="0.3">
      <c r="A307" s="13">
        <v>304</v>
      </c>
      <c r="B307" s="13" t="s">
        <v>597</v>
      </c>
      <c r="C307" s="47" t="s">
        <v>1456</v>
      </c>
      <c r="D307" s="13" t="s">
        <v>870</v>
      </c>
      <c r="E307" s="40" t="s">
        <v>1460</v>
      </c>
      <c r="F307" s="40" t="s">
        <v>1461</v>
      </c>
      <c r="G307" s="13" t="s">
        <v>885</v>
      </c>
      <c r="H307" s="77">
        <v>0.8</v>
      </c>
      <c r="I307" s="14" t="s">
        <v>17</v>
      </c>
      <c r="J307" s="173">
        <v>0</v>
      </c>
      <c r="K307" s="20">
        <v>0</v>
      </c>
      <c r="L307" s="199" t="s">
        <v>2384</v>
      </c>
      <c r="M307" s="20">
        <v>0</v>
      </c>
      <c r="N307" s="20">
        <v>0</v>
      </c>
      <c r="O307" s="45" t="s">
        <v>2384</v>
      </c>
      <c r="P307" s="14"/>
      <c r="Q307" s="14"/>
      <c r="R307" s="57"/>
      <c r="S307" s="58">
        <f t="shared" si="98"/>
        <v>0</v>
      </c>
      <c r="T307" s="18">
        <f t="shared" si="99"/>
        <v>0</v>
      </c>
      <c r="U307" s="19" t="e">
        <f t="shared" si="101"/>
        <v>#DIV/0!</v>
      </c>
      <c r="V307" s="19" t="e">
        <f t="shared" si="100"/>
        <v>#DIV/0!</v>
      </c>
      <c r="W307" s="18"/>
    </row>
    <row r="308" spans="1:24" s="6" customFormat="1" ht="17.100000000000001" customHeight="1" x14ac:dyDescent="0.3">
      <c r="A308" s="13">
        <v>305</v>
      </c>
      <c r="B308" s="13" t="s">
        <v>597</v>
      </c>
      <c r="C308" s="47" t="s">
        <v>1456</v>
      </c>
      <c r="D308" s="13" t="s">
        <v>14</v>
      </c>
      <c r="E308" s="40" t="s">
        <v>1462</v>
      </c>
      <c r="F308" s="40" t="s">
        <v>1463</v>
      </c>
      <c r="G308" s="13" t="s">
        <v>884</v>
      </c>
      <c r="H308" s="14">
        <v>4215</v>
      </c>
      <c r="I308" s="14" t="s">
        <v>612</v>
      </c>
      <c r="J308" s="172">
        <v>6000</v>
      </c>
      <c r="K308" s="61">
        <v>1500</v>
      </c>
      <c r="L308" s="62"/>
      <c r="M308" s="20">
        <v>0</v>
      </c>
      <c r="N308" s="20">
        <v>0</v>
      </c>
      <c r="O308" s="45" t="s">
        <v>2384</v>
      </c>
      <c r="P308" s="20">
        <v>0</v>
      </c>
      <c r="Q308" s="20">
        <v>0</v>
      </c>
      <c r="R308" s="46" t="s">
        <v>2384</v>
      </c>
      <c r="S308" s="58">
        <f t="shared" si="98"/>
        <v>6000</v>
      </c>
      <c r="T308" s="18">
        <f t="shared" si="99"/>
        <v>1500</v>
      </c>
      <c r="U308" s="19">
        <f t="shared" si="101"/>
        <v>4</v>
      </c>
      <c r="V308" s="19">
        <f t="shared" si="100"/>
        <v>9.4899169632265714E-4</v>
      </c>
      <c r="W308" s="18"/>
      <c r="X308" s="6" t="s">
        <v>2358</v>
      </c>
    </row>
    <row r="309" spans="1:24" s="6" customFormat="1" ht="17.100000000000001" customHeight="1" x14ac:dyDescent="0.3">
      <c r="A309" s="13">
        <v>306</v>
      </c>
      <c r="B309" s="13" t="s">
        <v>597</v>
      </c>
      <c r="C309" s="47" t="s">
        <v>1456</v>
      </c>
      <c r="D309" s="13" t="s">
        <v>14</v>
      </c>
      <c r="E309" s="40" t="s">
        <v>1464</v>
      </c>
      <c r="F309" s="40" t="s">
        <v>1465</v>
      </c>
      <c r="G309" s="13" t="s">
        <v>884</v>
      </c>
      <c r="H309" s="14">
        <v>700</v>
      </c>
      <c r="I309" s="14" t="s">
        <v>612</v>
      </c>
      <c r="J309" s="172">
        <v>202</v>
      </c>
      <c r="K309" s="80">
        <v>700</v>
      </c>
      <c r="L309" s="81"/>
      <c r="M309" s="14"/>
      <c r="N309" s="80">
        <v>700</v>
      </c>
      <c r="O309" s="82"/>
      <c r="P309" s="14"/>
      <c r="Q309" s="80">
        <v>700</v>
      </c>
      <c r="R309" s="83"/>
      <c r="S309" s="58">
        <f>(J309+M309+P309)/3</f>
        <v>67.333333333333329</v>
      </c>
      <c r="T309" s="18">
        <f>(K309+N309+Q309)/3</f>
        <v>700</v>
      </c>
      <c r="U309" s="19">
        <f t="shared" si="101"/>
        <v>9.6190476190476187E-2</v>
      </c>
      <c r="V309" s="19">
        <f t="shared" si="100"/>
        <v>1.3741496598639456E-4</v>
      </c>
      <c r="W309" s="18"/>
      <c r="X309" s="6" t="s">
        <v>2358</v>
      </c>
    </row>
    <row r="310" spans="1:24" s="6" customFormat="1" ht="17.100000000000001" customHeight="1" x14ac:dyDescent="0.3">
      <c r="A310" s="13">
        <v>307</v>
      </c>
      <c r="B310" s="13" t="s">
        <v>597</v>
      </c>
      <c r="C310" s="47" t="s">
        <v>1456</v>
      </c>
      <c r="D310" s="13" t="s">
        <v>870</v>
      </c>
      <c r="E310" s="40" t="s">
        <v>1466</v>
      </c>
      <c r="F310" s="40" t="s">
        <v>1467</v>
      </c>
      <c r="G310" s="13" t="s">
        <v>885</v>
      </c>
      <c r="H310" s="77">
        <v>0.8</v>
      </c>
      <c r="I310" s="14" t="s">
        <v>17</v>
      </c>
      <c r="J310" s="173">
        <v>0</v>
      </c>
      <c r="K310" s="20">
        <v>0</v>
      </c>
      <c r="L310" s="199" t="s">
        <v>2384</v>
      </c>
      <c r="M310" s="20">
        <v>0</v>
      </c>
      <c r="N310" s="20">
        <v>0</v>
      </c>
      <c r="O310" s="45" t="s">
        <v>2384</v>
      </c>
      <c r="P310" s="14"/>
      <c r="Q310" s="14"/>
      <c r="R310" s="57"/>
      <c r="S310" s="58">
        <f t="shared" si="98"/>
        <v>0</v>
      </c>
      <c r="T310" s="18">
        <f t="shared" si="99"/>
        <v>0</v>
      </c>
      <c r="U310" s="19" t="e">
        <f t="shared" si="101"/>
        <v>#DIV/0!</v>
      </c>
      <c r="V310" s="19" t="e">
        <f t="shared" si="100"/>
        <v>#DIV/0!</v>
      </c>
      <c r="W310" s="18"/>
    </row>
    <row r="311" spans="1:24" s="6" customFormat="1" ht="17.100000000000001" customHeight="1" x14ac:dyDescent="0.3">
      <c r="A311" s="13">
        <v>308</v>
      </c>
      <c r="B311" s="13" t="s">
        <v>597</v>
      </c>
      <c r="C311" s="47" t="s">
        <v>1456</v>
      </c>
      <c r="D311" s="13" t="s">
        <v>14</v>
      </c>
      <c r="E311" s="40" t="s">
        <v>1468</v>
      </c>
      <c r="F311" s="40" t="s">
        <v>1469</v>
      </c>
      <c r="G311" s="13" t="s">
        <v>885</v>
      </c>
      <c r="H311" s="77">
        <v>0.6</v>
      </c>
      <c r="I311" s="14" t="s">
        <v>17</v>
      </c>
      <c r="J311" s="173">
        <v>0</v>
      </c>
      <c r="K311" s="20">
        <v>0</v>
      </c>
      <c r="L311" s="199" t="s">
        <v>2384</v>
      </c>
      <c r="M311" s="20">
        <v>0</v>
      </c>
      <c r="N311" s="20">
        <v>0</v>
      </c>
      <c r="O311" s="45" t="s">
        <v>2384</v>
      </c>
      <c r="P311" s="14"/>
      <c r="Q311" s="14"/>
      <c r="R311" s="57"/>
      <c r="S311" s="58">
        <f t="shared" si="98"/>
        <v>0</v>
      </c>
      <c r="T311" s="18">
        <f t="shared" si="99"/>
        <v>0</v>
      </c>
      <c r="U311" s="19" t="e">
        <f t="shared" si="101"/>
        <v>#DIV/0!</v>
      </c>
      <c r="V311" s="19" t="e">
        <f t="shared" si="100"/>
        <v>#DIV/0!</v>
      </c>
      <c r="W311" s="18"/>
    </row>
    <row r="312" spans="1:24" s="6" customFormat="1" ht="17.100000000000001" customHeight="1" x14ac:dyDescent="0.3">
      <c r="A312" s="13">
        <v>309</v>
      </c>
      <c r="B312" s="13" t="s">
        <v>597</v>
      </c>
      <c r="C312" s="47" t="s">
        <v>1471</v>
      </c>
      <c r="D312" s="13" t="s">
        <v>903</v>
      </c>
      <c r="E312" s="40" t="s">
        <v>1472</v>
      </c>
      <c r="F312" s="40" t="s">
        <v>1473</v>
      </c>
      <c r="G312" s="13" t="s">
        <v>883</v>
      </c>
      <c r="H312" s="29">
        <v>0.1</v>
      </c>
      <c r="I312" s="42" t="s">
        <v>646</v>
      </c>
      <c r="J312" s="173">
        <v>0</v>
      </c>
      <c r="K312" s="20">
        <v>0</v>
      </c>
      <c r="L312" s="199" t="s">
        <v>2384</v>
      </c>
      <c r="M312" s="20">
        <v>0</v>
      </c>
      <c r="N312" s="20">
        <v>0</v>
      </c>
      <c r="O312" s="45" t="s">
        <v>2384</v>
      </c>
      <c r="P312" s="20">
        <v>0</v>
      </c>
      <c r="Q312" s="20">
        <v>0</v>
      </c>
      <c r="R312" s="46" t="s">
        <v>2384</v>
      </c>
      <c r="S312" s="58">
        <f t="shared" si="98"/>
        <v>0</v>
      </c>
      <c r="T312" s="18">
        <f t="shared" si="99"/>
        <v>0</v>
      </c>
      <c r="U312" s="19" t="e">
        <f>(S312/T312)-1</f>
        <v>#DIV/0!</v>
      </c>
      <c r="V312" s="19" t="e">
        <f t="shared" si="100"/>
        <v>#DIV/0!</v>
      </c>
      <c r="W312" s="18"/>
    </row>
    <row r="313" spans="1:24" s="6" customFormat="1" ht="17.100000000000001" customHeight="1" x14ac:dyDescent="0.3">
      <c r="A313" s="13">
        <v>310</v>
      </c>
      <c r="B313" s="13" t="s">
        <v>597</v>
      </c>
      <c r="C313" s="47" t="s">
        <v>1471</v>
      </c>
      <c r="D313" s="13" t="s">
        <v>869</v>
      </c>
      <c r="E313" s="40" t="s">
        <v>2139</v>
      </c>
      <c r="F313" s="40" t="s">
        <v>1474</v>
      </c>
      <c r="G313" s="13" t="s">
        <v>883</v>
      </c>
      <c r="H313" s="29">
        <v>0.1</v>
      </c>
      <c r="I313" s="42" t="s">
        <v>646</v>
      </c>
      <c r="J313" s="173">
        <v>0</v>
      </c>
      <c r="K313" s="20">
        <v>0</v>
      </c>
      <c r="L313" s="199" t="s">
        <v>2384</v>
      </c>
      <c r="M313" s="20">
        <v>0</v>
      </c>
      <c r="N313" s="20">
        <v>0</v>
      </c>
      <c r="O313" s="45" t="s">
        <v>2384</v>
      </c>
      <c r="P313" s="20">
        <v>0</v>
      </c>
      <c r="Q313" s="20">
        <v>0</v>
      </c>
      <c r="R313" s="46" t="s">
        <v>2384</v>
      </c>
      <c r="S313" s="58">
        <f t="shared" si="98"/>
        <v>0</v>
      </c>
      <c r="T313" s="18">
        <f t="shared" si="99"/>
        <v>0</v>
      </c>
      <c r="U313" s="19" t="e">
        <f>(S313/T313)-1</f>
        <v>#DIV/0!</v>
      </c>
      <c r="V313" s="19" t="e">
        <f t="shared" si="100"/>
        <v>#DIV/0!</v>
      </c>
      <c r="W313" s="18"/>
    </row>
    <row r="314" spans="1:24" s="6" customFormat="1" ht="17.100000000000001" customHeight="1" x14ac:dyDescent="0.3">
      <c r="A314" s="13">
        <v>311</v>
      </c>
      <c r="B314" s="13" t="s">
        <v>597</v>
      </c>
      <c r="C314" s="47" t="s">
        <v>1471</v>
      </c>
      <c r="D314" s="13" t="s">
        <v>870</v>
      </c>
      <c r="E314" s="40" t="s">
        <v>1475</v>
      </c>
      <c r="F314" s="40" t="s">
        <v>1476</v>
      </c>
      <c r="G314" s="13" t="s">
        <v>885</v>
      </c>
      <c r="H314" s="77">
        <v>0.9</v>
      </c>
      <c r="I314" s="42" t="s">
        <v>17</v>
      </c>
      <c r="J314" s="173">
        <v>0</v>
      </c>
      <c r="K314" s="20">
        <v>0</v>
      </c>
      <c r="L314" s="199" t="s">
        <v>2384</v>
      </c>
      <c r="M314" s="20">
        <v>0</v>
      </c>
      <c r="N314" s="20">
        <v>0</v>
      </c>
      <c r="O314" s="45" t="s">
        <v>2384</v>
      </c>
      <c r="P314" s="14"/>
      <c r="Q314" s="14"/>
      <c r="R314" s="57"/>
      <c r="S314" s="58">
        <f t="shared" si="98"/>
        <v>0</v>
      </c>
      <c r="T314" s="18">
        <f t="shared" si="99"/>
        <v>0</v>
      </c>
      <c r="U314" s="19" t="e">
        <f t="shared" si="101"/>
        <v>#DIV/0!</v>
      </c>
      <c r="V314" s="19" t="e">
        <f t="shared" si="100"/>
        <v>#DIV/0!</v>
      </c>
      <c r="W314" s="18"/>
    </row>
    <row r="315" spans="1:24" s="6" customFormat="1" ht="17.100000000000001" customHeight="1" x14ac:dyDescent="0.3">
      <c r="A315" s="13">
        <v>312</v>
      </c>
      <c r="B315" s="13" t="s">
        <v>597</v>
      </c>
      <c r="C315" s="47" t="s">
        <v>1471</v>
      </c>
      <c r="D315" s="13" t="s">
        <v>14</v>
      </c>
      <c r="E315" s="40" t="s">
        <v>1477</v>
      </c>
      <c r="F315" s="40" t="s">
        <v>2353</v>
      </c>
      <c r="G315" s="13" t="s">
        <v>884</v>
      </c>
      <c r="H315" s="29">
        <v>0.1</v>
      </c>
      <c r="I315" s="42" t="s">
        <v>646</v>
      </c>
      <c r="J315" s="172">
        <v>303</v>
      </c>
      <c r="K315" s="14">
        <v>303</v>
      </c>
      <c r="L315" s="49"/>
      <c r="M315" s="14"/>
      <c r="N315" s="14"/>
      <c r="O315" s="50"/>
      <c r="P315" s="14"/>
      <c r="Q315" s="14"/>
      <c r="R315" s="57"/>
      <c r="S315" s="58">
        <f t="shared" si="98"/>
        <v>303</v>
      </c>
      <c r="T315" s="18">
        <f t="shared" si="99"/>
        <v>303</v>
      </c>
      <c r="U315" s="19">
        <f>(S315/T315)-1</f>
        <v>0</v>
      </c>
      <c r="V315" s="19">
        <f t="shared" si="100"/>
        <v>0</v>
      </c>
      <c r="W315" s="18"/>
    </row>
    <row r="316" spans="1:24" s="6" customFormat="1" ht="17.100000000000001" customHeight="1" x14ac:dyDescent="0.3">
      <c r="A316" s="13">
        <v>313</v>
      </c>
      <c r="B316" s="13" t="s">
        <v>597</v>
      </c>
      <c r="C316" s="47" t="s">
        <v>1471</v>
      </c>
      <c r="D316" s="13" t="s">
        <v>870</v>
      </c>
      <c r="E316" s="40" t="s">
        <v>1478</v>
      </c>
      <c r="F316" s="40" t="s">
        <v>1479</v>
      </c>
      <c r="G316" s="13" t="s">
        <v>885</v>
      </c>
      <c r="H316" s="29">
        <v>0.1</v>
      </c>
      <c r="I316" s="42" t="s">
        <v>646</v>
      </c>
      <c r="J316" s="173">
        <v>0</v>
      </c>
      <c r="K316" s="20">
        <v>0</v>
      </c>
      <c r="L316" s="199" t="s">
        <v>2384</v>
      </c>
      <c r="M316" s="20">
        <v>0</v>
      </c>
      <c r="N316" s="20">
        <v>0</v>
      </c>
      <c r="O316" s="45" t="s">
        <v>2384</v>
      </c>
      <c r="P316" s="14"/>
      <c r="Q316" s="14"/>
      <c r="R316" s="57"/>
      <c r="S316" s="58">
        <f t="shared" si="98"/>
        <v>0</v>
      </c>
      <c r="T316" s="18">
        <f t="shared" si="99"/>
        <v>0</v>
      </c>
      <c r="U316" s="19" t="e">
        <f>(S316/T316)-1</f>
        <v>#DIV/0!</v>
      </c>
      <c r="V316" s="19" t="e">
        <f t="shared" si="100"/>
        <v>#DIV/0!</v>
      </c>
      <c r="W316" s="18"/>
    </row>
    <row r="317" spans="1:24" s="6" customFormat="1" ht="17.100000000000001" customHeight="1" x14ac:dyDescent="0.3">
      <c r="A317" s="13">
        <v>314</v>
      </c>
      <c r="B317" s="13" t="s">
        <v>597</v>
      </c>
      <c r="C317" s="47" t="s">
        <v>1471</v>
      </c>
      <c r="D317" s="13" t="s">
        <v>14</v>
      </c>
      <c r="E317" s="40" t="s">
        <v>1480</v>
      </c>
      <c r="F317" s="40" t="s">
        <v>1481</v>
      </c>
      <c r="G317" s="13" t="s">
        <v>885</v>
      </c>
      <c r="H317" s="77">
        <v>1</v>
      </c>
      <c r="I317" s="42" t="s">
        <v>17</v>
      </c>
      <c r="J317" s="173">
        <v>0</v>
      </c>
      <c r="K317" s="20">
        <v>0</v>
      </c>
      <c r="L317" s="199" t="s">
        <v>2384</v>
      </c>
      <c r="M317" s="20">
        <v>0</v>
      </c>
      <c r="N317" s="20">
        <v>0</v>
      </c>
      <c r="O317" s="45" t="s">
        <v>2384</v>
      </c>
      <c r="P317" s="14"/>
      <c r="Q317" s="14"/>
      <c r="R317" s="57"/>
      <c r="S317" s="58">
        <f t="shared" si="98"/>
        <v>0</v>
      </c>
      <c r="T317" s="18">
        <f t="shared" si="99"/>
        <v>0</v>
      </c>
      <c r="U317" s="19" t="e">
        <f t="shared" si="101"/>
        <v>#DIV/0!</v>
      </c>
      <c r="V317" s="19" t="e">
        <f t="shared" si="100"/>
        <v>#DIV/0!</v>
      </c>
      <c r="W317" s="18"/>
    </row>
    <row r="318" spans="1:24" s="6" customFormat="1" ht="17.100000000000001" customHeight="1" x14ac:dyDescent="0.3">
      <c r="A318" s="13">
        <v>315</v>
      </c>
      <c r="B318" s="13" t="s">
        <v>597</v>
      </c>
      <c r="C318" s="47" t="s">
        <v>1471</v>
      </c>
      <c r="D318" s="13" t="s">
        <v>870</v>
      </c>
      <c r="E318" s="40" t="s">
        <v>1482</v>
      </c>
      <c r="F318" s="40" t="s">
        <v>1483</v>
      </c>
      <c r="G318" s="13" t="s">
        <v>885</v>
      </c>
      <c r="H318" s="77">
        <v>1</v>
      </c>
      <c r="I318" s="42" t="s">
        <v>17</v>
      </c>
      <c r="J318" s="173">
        <v>0</v>
      </c>
      <c r="K318" s="20">
        <v>0</v>
      </c>
      <c r="L318" s="199" t="s">
        <v>2384</v>
      </c>
      <c r="M318" s="20">
        <v>0</v>
      </c>
      <c r="N318" s="20">
        <v>0</v>
      </c>
      <c r="O318" s="45" t="s">
        <v>2384</v>
      </c>
      <c r="P318" s="14"/>
      <c r="Q318" s="14"/>
      <c r="R318" s="57"/>
      <c r="S318" s="58">
        <f t="shared" si="98"/>
        <v>0</v>
      </c>
      <c r="T318" s="18">
        <f t="shared" si="99"/>
        <v>0</v>
      </c>
      <c r="U318" s="19" t="e">
        <f t="shared" si="101"/>
        <v>#DIV/0!</v>
      </c>
      <c r="V318" s="19" t="e">
        <f t="shared" si="100"/>
        <v>#DIV/0!</v>
      </c>
      <c r="W318" s="18"/>
    </row>
    <row r="319" spans="1:24" s="6" customFormat="1" ht="17.100000000000001" customHeight="1" x14ac:dyDescent="0.3">
      <c r="A319" s="13">
        <v>316</v>
      </c>
      <c r="B319" s="13" t="s">
        <v>597</v>
      </c>
      <c r="C319" s="47" t="s">
        <v>1471</v>
      </c>
      <c r="D319" s="13" t="s">
        <v>14</v>
      </c>
      <c r="E319" s="40" t="s">
        <v>1484</v>
      </c>
      <c r="F319" s="40" t="s">
        <v>1485</v>
      </c>
      <c r="G319" s="13" t="s">
        <v>884</v>
      </c>
      <c r="H319" s="29">
        <v>0.1</v>
      </c>
      <c r="I319" s="42" t="s">
        <v>646</v>
      </c>
      <c r="J319" s="172">
        <v>543</v>
      </c>
      <c r="K319" s="172">
        <v>543</v>
      </c>
      <c r="L319" s="49"/>
      <c r="M319" s="14"/>
      <c r="N319" s="14"/>
      <c r="O319" s="50"/>
      <c r="P319" s="14"/>
      <c r="Q319" s="14"/>
      <c r="R319" s="57"/>
      <c r="S319" s="58">
        <f t="shared" si="98"/>
        <v>543</v>
      </c>
      <c r="T319" s="18">
        <f t="shared" si="99"/>
        <v>543</v>
      </c>
      <c r="U319" s="19">
        <f>(S319/T319)-1</f>
        <v>0</v>
      </c>
      <c r="V319" s="19">
        <f t="shared" si="100"/>
        <v>0</v>
      </c>
      <c r="W319" s="18"/>
    </row>
    <row r="320" spans="1:24" s="6" customFormat="1" ht="17.100000000000001" customHeight="1" x14ac:dyDescent="0.3">
      <c r="A320" s="13">
        <v>317</v>
      </c>
      <c r="B320" s="13" t="s">
        <v>597</v>
      </c>
      <c r="C320" s="47" t="s">
        <v>1486</v>
      </c>
      <c r="D320" s="13" t="s">
        <v>903</v>
      </c>
      <c r="E320" s="40" t="s">
        <v>1487</v>
      </c>
      <c r="F320" s="40" t="s">
        <v>1488</v>
      </c>
      <c r="G320" s="13" t="s">
        <v>883</v>
      </c>
      <c r="H320" s="77">
        <v>1</v>
      </c>
      <c r="I320" s="42" t="s">
        <v>17</v>
      </c>
      <c r="J320" s="173">
        <v>0</v>
      </c>
      <c r="K320" s="20">
        <v>0</v>
      </c>
      <c r="L320" s="199" t="s">
        <v>2384</v>
      </c>
      <c r="M320" s="20">
        <v>0</v>
      </c>
      <c r="N320" s="20">
        <v>0</v>
      </c>
      <c r="O320" s="45" t="s">
        <v>2384</v>
      </c>
      <c r="P320" s="20">
        <v>0</v>
      </c>
      <c r="Q320" s="20">
        <v>0</v>
      </c>
      <c r="R320" s="46" t="s">
        <v>2384</v>
      </c>
      <c r="S320" s="58">
        <f t="shared" si="98"/>
        <v>0</v>
      </c>
      <c r="T320" s="18">
        <f t="shared" si="99"/>
        <v>0</v>
      </c>
      <c r="U320" s="19" t="e">
        <f t="shared" si="101"/>
        <v>#DIV/0!</v>
      </c>
      <c r="V320" s="19" t="e">
        <f t="shared" si="100"/>
        <v>#DIV/0!</v>
      </c>
      <c r="W320" s="18"/>
    </row>
    <row r="321" spans="1:24" s="6" customFormat="1" ht="17.100000000000001" customHeight="1" x14ac:dyDescent="0.3">
      <c r="A321" s="13">
        <v>318</v>
      </c>
      <c r="B321" s="13" t="s">
        <v>597</v>
      </c>
      <c r="C321" s="47" t="s">
        <v>1486</v>
      </c>
      <c r="D321" s="13" t="s">
        <v>869</v>
      </c>
      <c r="E321" s="40" t="s">
        <v>1489</v>
      </c>
      <c r="F321" s="40" t="s">
        <v>1490</v>
      </c>
      <c r="G321" s="13" t="s">
        <v>883</v>
      </c>
      <c r="H321" s="77">
        <v>1</v>
      </c>
      <c r="I321" s="42" t="s">
        <v>17</v>
      </c>
      <c r="J321" s="173">
        <v>0</v>
      </c>
      <c r="K321" s="20">
        <v>0</v>
      </c>
      <c r="L321" s="199" t="s">
        <v>2384</v>
      </c>
      <c r="M321" s="20">
        <v>0</v>
      </c>
      <c r="N321" s="20">
        <v>0</v>
      </c>
      <c r="O321" s="45" t="s">
        <v>2384</v>
      </c>
      <c r="P321" s="20">
        <v>0</v>
      </c>
      <c r="Q321" s="20">
        <v>0</v>
      </c>
      <c r="R321" s="46" t="s">
        <v>2384</v>
      </c>
      <c r="S321" s="58">
        <f t="shared" si="98"/>
        <v>0</v>
      </c>
      <c r="T321" s="18">
        <f t="shared" si="99"/>
        <v>0</v>
      </c>
      <c r="U321" s="19" t="e">
        <f t="shared" si="101"/>
        <v>#DIV/0!</v>
      </c>
      <c r="V321" s="19" t="e">
        <f t="shared" si="100"/>
        <v>#DIV/0!</v>
      </c>
      <c r="W321" s="18"/>
    </row>
    <row r="322" spans="1:24" s="6" customFormat="1" ht="17.100000000000001" customHeight="1" x14ac:dyDescent="0.3">
      <c r="A322" s="13">
        <v>319</v>
      </c>
      <c r="B322" s="13" t="s">
        <v>597</v>
      </c>
      <c r="C322" s="47" t="s">
        <v>1486</v>
      </c>
      <c r="D322" s="13" t="s">
        <v>870</v>
      </c>
      <c r="E322" s="40" t="s">
        <v>1491</v>
      </c>
      <c r="F322" s="40" t="s">
        <v>1492</v>
      </c>
      <c r="G322" s="13" t="s">
        <v>884</v>
      </c>
      <c r="H322" s="77">
        <v>1</v>
      </c>
      <c r="I322" s="42" t="s">
        <v>646</v>
      </c>
      <c r="J322" s="172">
        <v>601</v>
      </c>
      <c r="K322" s="172">
        <v>601</v>
      </c>
      <c r="L322" s="49"/>
      <c r="M322" s="14"/>
      <c r="N322" s="14"/>
      <c r="O322" s="50"/>
      <c r="P322" s="14"/>
      <c r="Q322" s="14"/>
      <c r="R322" s="57"/>
      <c r="S322" s="58">
        <f t="shared" si="98"/>
        <v>601</v>
      </c>
      <c r="T322" s="18">
        <f t="shared" si="99"/>
        <v>601</v>
      </c>
      <c r="U322" s="19">
        <f>(S322/T322)-1</f>
        <v>0</v>
      </c>
      <c r="V322" s="19">
        <f t="shared" si="100"/>
        <v>0</v>
      </c>
      <c r="W322" s="18"/>
    </row>
    <row r="323" spans="1:24" s="6" customFormat="1" ht="17.100000000000001" customHeight="1" x14ac:dyDescent="0.3">
      <c r="A323" s="13">
        <v>320</v>
      </c>
      <c r="B323" s="13" t="s">
        <v>597</v>
      </c>
      <c r="C323" s="47" t="s">
        <v>1486</v>
      </c>
      <c r="D323" s="13" t="s">
        <v>14</v>
      </c>
      <c r="E323" s="40" t="s">
        <v>1493</v>
      </c>
      <c r="F323" s="40" t="s">
        <v>1494</v>
      </c>
      <c r="G323" s="13" t="s">
        <v>884</v>
      </c>
      <c r="H323" s="77">
        <v>1</v>
      </c>
      <c r="I323" s="42" t="s">
        <v>17</v>
      </c>
      <c r="J323" s="172">
        <v>0</v>
      </c>
      <c r="K323" s="172">
        <v>0</v>
      </c>
      <c r="L323" s="20"/>
      <c r="M323" s="14"/>
      <c r="N323" s="14"/>
      <c r="O323" s="50"/>
      <c r="P323" s="14"/>
      <c r="Q323" s="14"/>
      <c r="R323" s="57"/>
      <c r="S323" s="58">
        <f t="shared" si="98"/>
        <v>0</v>
      </c>
      <c r="T323" s="18">
        <f t="shared" si="99"/>
        <v>0</v>
      </c>
      <c r="U323" s="19" t="e">
        <f t="shared" si="101"/>
        <v>#DIV/0!</v>
      </c>
      <c r="V323" s="19" t="e">
        <f t="shared" si="100"/>
        <v>#DIV/0!</v>
      </c>
      <c r="W323" s="18"/>
    </row>
    <row r="324" spans="1:24" s="6" customFormat="1" ht="17.100000000000001" customHeight="1" x14ac:dyDescent="0.3">
      <c r="A324" s="13">
        <v>321</v>
      </c>
      <c r="B324" s="13" t="s">
        <v>597</v>
      </c>
      <c r="C324" s="47" t="s">
        <v>1486</v>
      </c>
      <c r="D324" s="13" t="s">
        <v>14</v>
      </c>
      <c r="E324" s="40" t="s">
        <v>1495</v>
      </c>
      <c r="F324" s="40" t="s">
        <v>1496</v>
      </c>
      <c r="G324" s="13" t="s">
        <v>884</v>
      </c>
      <c r="H324" s="77">
        <v>1</v>
      </c>
      <c r="I324" s="42" t="s">
        <v>17</v>
      </c>
      <c r="J324" s="172">
        <v>0</v>
      </c>
      <c r="K324" s="172"/>
      <c r="L324" s="20"/>
      <c r="M324" s="14"/>
      <c r="N324" s="14"/>
      <c r="O324" s="50"/>
      <c r="P324" s="14"/>
      <c r="Q324" s="14"/>
      <c r="R324" s="57"/>
      <c r="S324" s="58">
        <f t="shared" si="98"/>
        <v>0</v>
      </c>
      <c r="T324" s="18">
        <f t="shared" si="99"/>
        <v>0</v>
      </c>
      <c r="U324" s="19" t="e">
        <f t="shared" si="101"/>
        <v>#DIV/0!</v>
      </c>
      <c r="V324" s="19" t="e">
        <f t="shared" si="100"/>
        <v>#DIV/0!</v>
      </c>
      <c r="W324" s="18"/>
    </row>
    <row r="325" spans="1:24" s="6" customFormat="1" ht="17.100000000000001" customHeight="1" x14ac:dyDescent="0.3">
      <c r="A325" s="13">
        <v>322</v>
      </c>
      <c r="B325" s="13" t="s">
        <v>597</v>
      </c>
      <c r="C325" s="47" t="s">
        <v>1486</v>
      </c>
      <c r="D325" s="13" t="s">
        <v>870</v>
      </c>
      <c r="E325" s="40" t="s">
        <v>1497</v>
      </c>
      <c r="F325" s="40" t="s">
        <v>1498</v>
      </c>
      <c r="G325" s="13" t="s">
        <v>1036</v>
      </c>
      <c r="H325" s="77">
        <v>1</v>
      </c>
      <c r="I325" s="42" t="s">
        <v>17</v>
      </c>
      <c r="J325" s="172">
        <v>0</v>
      </c>
      <c r="K325" s="172">
        <v>0</v>
      </c>
      <c r="L325" s="20"/>
      <c r="M325" s="14"/>
      <c r="N325" s="14"/>
      <c r="O325" s="50"/>
      <c r="P325" s="14"/>
      <c r="Q325" s="14"/>
      <c r="R325" s="57"/>
      <c r="S325" s="58">
        <f t="shared" si="98"/>
        <v>0</v>
      </c>
      <c r="T325" s="18">
        <f t="shared" si="99"/>
        <v>0</v>
      </c>
      <c r="U325" s="19" t="e">
        <f t="shared" si="101"/>
        <v>#DIV/0!</v>
      </c>
      <c r="V325" s="19" t="e">
        <f t="shared" si="100"/>
        <v>#DIV/0!</v>
      </c>
      <c r="W325" s="18"/>
    </row>
    <row r="326" spans="1:24" s="6" customFormat="1" ht="17.100000000000001" customHeight="1" x14ac:dyDescent="0.3">
      <c r="A326" s="13">
        <v>323</v>
      </c>
      <c r="B326" s="13" t="s">
        <v>597</v>
      </c>
      <c r="C326" s="47" t="s">
        <v>1486</v>
      </c>
      <c r="D326" s="13" t="s">
        <v>14</v>
      </c>
      <c r="E326" s="40" t="s">
        <v>1499</v>
      </c>
      <c r="F326" s="40" t="s">
        <v>1500</v>
      </c>
      <c r="G326" s="13" t="s">
        <v>884</v>
      </c>
      <c r="H326" s="77">
        <v>1</v>
      </c>
      <c r="I326" s="42" t="s">
        <v>17</v>
      </c>
      <c r="J326" s="172">
        <v>0</v>
      </c>
      <c r="K326" s="172">
        <v>0</v>
      </c>
      <c r="L326" s="20"/>
      <c r="M326" s="14"/>
      <c r="N326" s="14"/>
      <c r="O326" s="50"/>
      <c r="P326" s="14"/>
      <c r="Q326" s="14"/>
      <c r="R326" s="57"/>
      <c r="S326" s="58">
        <f t="shared" si="98"/>
        <v>0</v>
      </c>
      <c r="T326" s="18">
        <f t="shared" si="99"/>
        <v>0</v>
      </c>
      <c r="U326" s="19" t="e">
        <f t="shared" si="101"/>
        <v>#DIV/0!</v>
      </c>
      <c r="V326" s="19" t="e">
        <f t="shared" si="100"/>
        <v>#DIV/0!</v>
      </c>
      <c r="W326" s="18"/>
    </row>
    <row r="327" spans="1:24" s="6" customFormat="1" ht="17.100000000000001" customHeight="1" x14ac:dyDescent="0.3">
      <c r="A327" s="13">
        <v>324</v>
      </c>
      <c r="B327" s="13" t="s">
        <v>597</v>
      </c>
      <c r="C327" s="47" t="s">
        <v>1486</v>
      </c>
      <c r="D327" s="13" t="s">
        <v>14</v>
      </c>
      <c r="E327" s="40" t="s">
        <v>1501</v>
      </c>
      <c r="F327" s="40" t="s">
        <v>1500</v>
      </c>
      <c r="G327" s="13" t="s">
        <v>884</v>
      </c>
      <c r="H327" s="77">
        <v>1</v>
      </c>
      <c r="I327" s="84" t="s">
        <v>17</v>
      </c>
      <c r="J327" s="172">
        <v>0</v>
      </c>
      <c r="K327" s="172">
        <v>0</v>
      </c>
      <c r="L327" s="20"/>
      <c r="M327" s="14"/>
      <c r="N327" s="14"/>
      <c r="O327" s="50"/>
      <c r="P327" s="14"/>
      <c r="Q327" s="14"/>
      <c r="R327" s="57"/>
      <c r="S327" s="58">
        <f t="shared" si="98"/>
        <v>0</v>
      </c>
      <c r="T327" s="18">
        <f t="shared" si="99"/>
        <v>0</v>
      </c>
      <c r="U327" s="19" t="e">
        <f t="shared" si="101"/>
        <v>#DIV/0!</v>
      </c>
      <c r="V327" s="19" t="e">
        <f t="shared" si="100"/>
        <v>#DIV/0!</v>
      </c>
      <c r="W327" s="18"/>
    </row>
    <row r="328" spans="1:24" s="6" customFormat="1" ht="17.100000000000001" customHeight="1" x14ac:dyDescent="0.3">
      <c r="A328" s="13">
        <v>325</v>
      </c>
      <c r="B328" s="13" t="s">
        <v>597</v>
      </c>
      <c r="C328" s="47" t="s">
        <v>1486</v>
      </c>
      <c r="D328" s="13" t="s">
        <v>870</v>
      </c>
      <c r="E328" s="40" t="s">
        <v>1502</v>
      </c>
      <c r="F328" s="40" t="s">
        <v>1503</v>
      </c>
      <c r="G328" s="13" t="s">
        <v>885</v>
      </c>
      <c r="H328" s="77">
        <v>1</v>
      </c>
      <c r="I328" s="84" t="s">
        <v>17</v>
      </c>
      <c r="J328" s="173">
        <v>0</v>
      </c>
      <c r="K328" s="20">
        <v>0</v>
      </c>
      <c r="L328" s="199" t="s">
        <v>2384</v>
      </c>
      <c r="M328" s="20">
        <v>0</v>
      </c>
      <c r="N328" s="20">
        <v>0</v>
      </c>
      <c r="O328" s="45" t="s">
        <v>2384</v>
      </c>
      <c r="P328" s="14"/>
      <c r="Q328" s="14"/>
      <c r="R328" s="57"/>
      <c r="S328" s="58">
        <f t="shared" si="98"/>
        <v>0</v>
      </c>
      <c r="T328" s="18">
        <f t="shared" si="99"/>
        <v>0</v>
      </c>
      <c r="U328" s="19" t="e">
        <f t="shared" si="101"/>
        <v>#DIV/0!</v>
      </c>
      <c r="V328" s="19" t="e">
        <f t="shared" si="100"/>
        <v>#DIV/0!</v>
      </c>
      <c r="W328" s="18"/>
    </row>
    <row r="329" spans="1:24" s="6" customFormat="1" ht="17.100000000000001" customHeight="1" x14ac:dyDescent="0.3">
      <c r="A329" s="13">
        <v>326</v>
      </c>
      <c r="B329" s="13" t="s">
        <v>597</v>
      </c>
      <c r="C329" s="47" t="s">
        <v>1486</v>
      </c>
      <c r="D329" s="13" t="s">
        <v>14</v>
      </c>
      <c r="E329" s="40" t="s">
        <v>1504</v>
      </c>
      <c r="F329" s="40" t="s">
        <v>1505</v>
      </c>
      <c r="G329" s="13" t="s">
        <v>1036</v>
      </c>
      <c r="H329" s="42">
        <v>7.5</v>
      </c>
      <c r="I329" s="84" t="s">
        <v>612</v>
      </c>
      <c r="J329" s="173">
        <v>0</v>
      </c>
      <c r="K329" s="20">
        <v>0</v>
      </c>
      <c r="L329" s="199" t="s">
        <v>2384</v>
      </c>
      <c r="M329" s="14"/>
      <c r="N329" s="85">
        <v>7.5</v>
      </c>
      <c r="O329" s="86"/>
      <c r="P329" s="20">
        <v>0</v>
      </c>
      <c r="Q329" s="20">
        <v>0</v>
      </c>
      <c r="R329" s="46" t="s">
        <v>2384</v>
      </c>
      <c r="S329" s="58">
        <f t="shared" si="98"/>
        <v>0</v>
      </c>
      <c r="T329" s="18">
        <f t="shared" si="99"/>
        <v>7.5</v>
      </c>
      <c r="U329" s="19">
        <f t="shared" si="101"/>
        <v>0</v>
      </c>
      <c r="V329" s="19">
        <f t="shared" si="100"/>
        <v>0</v>
      </c>
      <c r="W329" s="18"/>
      <c r="X329" s="6" t="s">
        <v>2358</v>
      </c>
    </row>
    <row r="330" spans="1:24" s="6" customFormat="1" ht="17.100000000000001" customHeight="1" x14ac:dyDescent="0.3">
      <c r="A330" s="13">
        <v>327</v>
      </c>
      <c r="B330" s="13" t="s">
        <v>597</v>
      </c>
      <c r="C330" s="47" t="s">
        <v>1486</v>
      </c>
      <c r="D330" s="13" t="s">
        <v>14</v>
      </c>
      <c r="E330" s="40" t="s">
        <v>1506</v>
      </c>
      <c r="F330" s="40" t="s">
        <v>1507</v>
      </c>
      <c r="G330" s="13" t="s">
        <v>1036</v>
      </c>
      <c r="H330" s="77">
        <v>1</v>
      </c>
      <c r="I330" s="84" t="s">
        <v>17</v>
      </c>
      <c r="J330" s="173">
        <v>0</v>
      </c>
      <c r="K330" s="20">
        <v>0</v>
      </c>
      <c r="L330" s="199" t="s">
        <v>2384</v>
      </c>
      <c r="M330" s="14"/>
      <c r="N330" s="14"/>
      <c r="O330" s="50"/>
      <c r="P330" s="20">
        <v>0</v>
      </c>
      <c r="Q330" s="20">
        <v>0</v>
      </c>
      <c r="R330" s="46" t="s">
        <v>2384</v>
      </c>
      <c r="S330" s="58">
        <f t="shared" si="98"/>
        <v>0</v>
      </c>
      <c r="T330" s="18">
        <f t="shared" si="99"/>
        <v>0</v>
      </c>
      <c r="U330" s="19" t="e">
        <f t="shared" si="101"/>
        <v>#DIV/0!</v>
      </c>
      <c r="V330" s="19" t="e">
        <f t="shared" si="100"/>
        <v>#DIV/0!</v>
      </c>
      <c r="W330" s="18"/>
    </row>
    <row r="331" spans="1:24" s="6" customFormat="1" ht="17.100000000000001" customHeight="1" x14ac:dyDescent="0.3">
      <c r="A331" s="13">
        <v>328</v>
      </c>
      <c r="B331" s="13" t="s">
        <v>597</v>
      </c>
      <c r="C331" s="47" t="s">
        <v>1508</v>
      </c>
      <c r="D331" s="13" t="s">
        <v>903</v>
      </c>
      <c r="E331" s="40" t="s">
        <v>1510</v>
      </c>
      <c r="F331" s="40" t="s">
        <v>1511</v>
      </c>
      <c r="G331" s="13" t="s">
        <v>883</v>
      </c>
      <c r="H331" s="87">
        <v>1</v>
      </c>
      <c r="I331" s="88" t="s">
        <v>17</v>
      </c>
      <c r="J331" s="173">
        <v>0</v>
      </c>
      <c r="K331" s="20">
        <v>0</v>
      </c>
      <c r="L331" s="199" t="s">
        <v>2384</v>
      </c>
      <c r="M331" s="20">
        <v>0</v>
      </c>
      <c r="N331" s="20">
        <v>0</v>
      </c>
      <c r="O331" s="45" t="s">
        <v>2384</v>
      </c>
      <c r="P331" s="20">
        <v>0</v>
      </c>
      <c r="Q331" s="20">
        <v>0</v>
      </c>
      <c r="R331" s="46" t="s">
        <v>2384</v>
      </c>
      <c r="S331" s="58">
        <f t="shared" si="98"/>
        <v>0</v>
      </c>
      <c r="T331" s="18">
        <f t="shared" si="99"/>
        <v>0</v>
      </c>
      <c r="U331" s="19" t="e">
        <f t="shared" si="101"/>
        <v>#DIV/0!</v>
      </c>
      <c r="V331" s="19" t="e">
        <f t="shared" si="100"/>
        <v>#DIV/0!</v>
      </c>
      <c r="W331" s="18"/>
    </row>
    <row r="332" spans="1:24" s="6" customFormat="1" ht="17.100000000000001" customHeight="1" x14ac:dyDescent="0.3">
      <c r="A332" s="13">
        <v>329</v>
      </c>
      <c r="B332" s="13" t="s">
        <v>597</v>
      </c>
      <c r="C332" s="47" t="s">
        <v>1508</v>
      </c>
      <c r="D332" s="13" t="s">
        <v>869</v>
      </c>
      <c r="E332" s="40" t="s">
        <v>1512</v>
      </c>
      <c r="F332" s="40" t="s">
        <v>1513</v>
      </c>
      <c r="G332" s="13" t="s">
        <v>883</v>
      </c>
      <c r="H332" s="87">
        <v>1</v>
      </c>
      <c r="I332" s="89" t="s">
        <v>17</v>
      </c>
      <c r="J332" s="173">
        <v>0</v>
      </c>
      <c r="K332" s="20">
        <v>0</v>
      </c>
      <c r="L332" s="199" t="s">
        <v>2384</v>
      </c>
      <c r="M332" s="20">
        <v>0</v>
      </c>
      <c r="N332" s="20">
        <v>0</v>
      </c>
      <c r="O332" s="45" t="s">
        <v>2384</v>
      </c>
      <c r="P332" s="20">
        <v>0</v>
      </c>
      <c r="Q332" s="20">
        <v>0</v>
      </c>
      <c r="R332" s="46" t="s">
        <v>2384</v>
      </c>
      <c r="S332" s="58">
        <f t="shared" si="98"/>
        <v>0</v>
      </c>
      <c r="T332" s="18">
        <f t="shared" si="99"/>
        <v>0</v>
      </c>
      <c r="U332" s="19" t="e">
        <f t="shared" si="101"/>
        <v>#DIV/0!</v>
      </c>
      <c r="V332" s="19" t="e">
        <f t="shared" si="100"/>
        <v>#DIV/0!</v>
      </c>
      <c r="W332" s="18"/>
    </row>
    <row r="333" spans="1:24" s="6" customFormat="1" ht="17.100000000000001" customHeight="1" x14ac:dyDescent="0.3">
      <c r="A333" s="13">
        <v>330</v>
      </c>
      <c r="B333" s="13" t="s">
        <v>597</v>
      </c>
      <c r="C333" s="47" t="s">
        <v>1508</v>
      </c>
      <c r="D333" s="13" t="s">
        <v>870</v>
      </c>
      <c r="E333" s="40" t="s">
        <v>1514</v>
      </c>
      <c r="F333" s="40" t="s">
        <v>1515</v>
      </c>
      <c r="G333" s="13" t="s">
        <v>885</v>
      </c>
      <c r="H333" s="90">
        <v>1</v>
      </c>
      <c r="I333" s="89" t="s">
        <v>17</v>
      </c>
      <c r="J333" s="173">
        <v>0</v>
      </c>
      <c r="K333" s="20">
        <v>0</v>
      </c>
      <c r="L333" s="199" t="s">
        <v>2384</v>
      </c>
      <c r="M333" s="20">
        <v>0</v>
      </c>
      <c r="N333" s="20">
        <v>0</v>
      </c>
      <c r="O333" s="45" t="s">
        <v>2384</v>
      </c>
      <c r="P333" s="14"/>
      <c r="Q333" s="14"/>
      <c r="R333" s="57"/>
      <c r="S333" s="58">
        <f t="shared" si="98"/>
        <v>0</v>
      </c>
      <c r="T333" s="18">
        <f t="shared" si="99"/>
        <v>0</v>
      </c>
      <c r="U333" s="19" t="e">
        <f t="shared" si="101"/>
        <v>#DIV/0!</v>
      </c>
      <c r="V333" s="19" t="e">
        <f t="shared" si="100"/>
        <v>#DIV/0!</v>
      </c>
      <c r="W333" s="18"/>
    </row>
    <row r="334" spans="1:24" s="6" customFormat="1" ht="17.100000000000001" customHeight="1" x14ac:dyDescent="0.3">
      <c r="A334" s="13">
        <v>331</v>
      </c>
      <c r="B334" s="13" t="s">
        <v>597</v>
      </c>
      <c r="C334" s="47" t="s">
        <v>1508</v>
      </c>
      <c r="D334" s="13" t="s">
        <v>14</v>
      </c>
      <c r="E334" s="40" t="s">
        <v>1516</v>
      </c>
      <c r="F334" s="40" t="s">
        <v>1517</v>
      </c>
      <c r="G334" s="13" t="s">
        <v>1036</v>
      </c>
      <c r="H334" s="91">
        <v>1</v>
      </c>
      <c r="I334" s="92" t="s">
        <v>17</v>
      </c>
      <c r="J334" s="173">
        <v>0</v>
      </c>
      <c r="K334" s="20">
        <v>0</v>
      </c>
      <c r="L334" s="199" t="s">
        <v>2384</v>
      </c>
      <c r="M334" s="14"/>
      <c r="N334" s="14"/>
      <c r="O334" s="50"/>
      <c r="P334" s="20">
        <v>0</v>
      </c>
      <c r="Q334" s="20">
        <v>0</v>
      </c>
      <c r="R334" s="46" t="s">
        <v>2384</v>
      </c>
      <c r="S334" s="58">
        <f t="shared" si="98"/>
        <v>0</v>
      </c>
      <c r="T334" s="18">
        <f t="shared" si="99"/>
        <v>0</v>
      </c>
      <c r="U334" s="19" t="e">
        <f t="shared" si="101"/>
        <v>#DIV/0!</v>
      </c>
      <c r="V334" s="19" t="e">
        <f t="shared" si="100"/>
        <v>#DIV/0!</v>
      </c>
      <c r="W334" s="18"/>
    </row>
    <row r="335" spans="1:24" s="6" customFormat="1" ht="17.100000000000001" customHeight="1" x14ac:dyDescent="0.3">
      <c r="A335" s="13">
        <v>332</v>
      </c>
      <c r="B335" s="13" t="s">
        <v>597</v>
      </c>
      <c r="C335" s="47" t="s">
        <v>1508</v>
      </c>
      <c r="D335" s="13" t="s">
        <v>14</v>
      </c>
      <c r="E335" s="40" t="s">
        <v>1518</v>
      </c>
      <c r="F335" s="40" t="s">
        <v>1519</v>
      </c>
      <c r="G335" s="13" t="s">
        <v>1036</v>
      </c>
      <c r="H335" s="93">
        <v>8</v>
      </c>
      <c r="I335" s="92" t="s">
        <v>612</v>
      </c>
      <c r="J335" s="173">
        <v>0</v>
      </c>
      <c r="K335" s="20">
        <v>0</v>
      </c>
      <c r="L335" s="199" t="s">
        <v>2384</v>
      </c>
      <c r="M335" s="14"/>
      <c r="N335" s="94">
        <v>8</v>
      </c>
      <c r="O335" s="95"/>
      <c r="P335" s="20">
        <v>0</v>
      </c>
      <c r="Q335" s="20">
        <v>0</v>
      </c>
      <c r="R335" s="46" t="s">
        <v>2384</v>
      </c>
      <c r="S335" s="58">
        <f t="shared" si="98"/>
        <v>0</v>
      </c>
      <c r="T335" s="18">
        <f t="shared" si="99"/>
        <v>8</v>
      </c>
      <c r="U335" s="19">
        <f t="shared" si="101"/>
        <v>0</v>
      </c>
      <c r="V335" s="19">
        <f t="shared" si="100"/>
        <v>0</v>
      </c>
      <c r="W335" s="18"/>
      <c r="X335" s="6" t="s">
        <v>2358</v>
      </c>
    </row>
    <row r="336" spans="1:24" s="6" customFormat="1" ht="17.100000000000001" customHeight="1" x14ac:dyDescent="0.3">
      <c r="A336" s="13">
        <v>333</v>
      </c>
      <c r="B336" s="13" t="s">
        <v>597</v>
      </c>
      <c r="C336" s="47" t="s">
        <v>1508</v>
      </c>
      <c r="D336" s="13" t="s">
        <v>870</v>
      </c>
      <c r="E336" s="40" t="s">
        <v>1520</v>
      </c>
      <c r="F336" s="40" t="s">
        <v>1521</v>
      </c>
      <c r="G336" s="13" t="s">
        <v>885</v>
      </c>
      <c r="H336" s="87">
        <v>1</v>
      </c>
      <c r="I336" s="89" t="s">
        <v>17</v>
      </c>
      <c r="J336" s="173">
        <v>0</v>
      </c>
      <c r="K336" s="20">
        <v>0</v>
      </c>
      <c r="L336" s="199" t="s">
        <v>2384</v>
      </c>
      <c r="M336" s="20">
        <v>0</v>
      </c>
      <c r="N336" s="20">
        <v>0</v>
      </c>
      <c r="O336" s="45" t="s">
        <v>2384</v>
      </c>
      <c r="P336" s="14"/>
      <c r="Q336" s="14"/>
      <c r="R336" s="57"/>
      <c r="S336" s="58">
        <f t="shared" si="98"/>
        <v>0</v>
      </c>
      <c r="T336" s="18">
        <f t="shared" si="99"/>
        <v>0</v>
      </c>
      <c r="U336" s="19" t="e">
        <f t="shared" si="101"/>
        <v>#DIV/0!</v>
      </c>
      <c r="V336" s="19" t="e">
        <f t="shared" si="100"/>
        <v>#DIV/0!</v>
      </c>
      <c r="W336" s="18"/>
    </row>
    <row r="337" spans="1:24" s="6" customFormat="1" ht="17.100000000000001" customHeight="1" x14ac:dyDescent="0.3">
      <c r="A337" s="13">
        <v>334</v>
      </c>
      <c r="B337" s="13" t="s">
        <v>597</v>
      </c>
      <c r="C337" s="47" t="s">
        <v>1508</v>
      </c>
      <c r="D337" s="13" t="s">
        <v>14</v>
      </c>
      <c r="E337" s="40" t="s">
        <v>1522</v>
      </c>
      <c r="F337" s="40" t="s">
        <v>1519</v>
      </c>
      <c r="G337" s="13" t="s">
        <v>1036</v>
      </c>
      <c r="H337" s="93">
        <v>8</v>
      </c>
      <c r="I337" s="89" t="s">
        <v>612</v>
      </c>
      <c r="J337" s="173">
        <v>0</v>
      </c>
      <c r="K337" s="20">
        <v>0</v>
      </c>
      <c r="L337" s="199" t="s">
        <v>2384</v>
      </c>
      <c r="M337" s="14"/>
      <c r="N337" s="42">
        <v>8</v>
      </c>
      <c r="O337" s="63"/>
      <c r="P337" s="20">
        <v>0</v>
      </c>
      <c r="Q337" s="20">
        <v>0</v>
      </c>
      <c r="R337" s="46" t="s">
        <v>2384</v>
      </c>
      <c r="S337" s="58">
        <f t="shared" si="98"/>
        <v>0</v>
      </c>
      <c r="T337" s="18">
        <f t="shared" si="99"/>
        <v>8</v>
      </c>
      <c r="U337" s="19">
        <f t="shared" si="101"/>
        <v>0</v>
      </c>
      <c r="V337" s="19">
        <f t="shared" si="100"/>
        <v>0</v>
      </c>
      <c r="W337" s="18"/>
      <c r="X337" s="6" t="s">
        <v>2358</v>
      </c>
    </row>
    <row r="338" spans="1:24" s="6" customFormat="1" ht="17.100000000000001" customHeight="1" x14ac:dyDescent="0.3">
      <c r="A338" s="13">
        <v>335</v>
      </c>
      <c r="B338" s="13" t="s">
        <v>597</v>
      </c>
      <c r="C338" s="47" t="s">
        <v>1508</v>
      </c>
      <c r="D338" s="13" t="s">
        <v>1509</v>
      </c>
      <c r="E338" s="40" t="s">
        <v>1523</v>
      </c>
      <c r="F338" s="40" t="s">
        <v>1524</v>
      </c>
      <c r="G338" s="13" t="s">
        <v>884</v>
      </c>
      <c r="H338" s="87">
        <v>0.9</v>
      </c>
      <c r="I338" s="89" t="s">
        <v>17</v>
      </c>
      <c r="J338" s="172">
        <v>2</v>
      </c>
      <c r="K338" s="14">
        <v>2</v>
      </c>
      <c r="L338" s="49"/>
      <c r="M338" s="14"/>
      <c r="N338" s="14"/>
      <c r="O338" s="50"/>
      <c r="P338" s="14"/>
      <c r="Q338" s="14"/>
      <c r="R338" s="57"/>
      <c r="S338" s="58">
        <f t="shared" si="98"/>
        <v>2</v>
      </c>
      <c r="T338" s="18">
        <f t="shared" si="99"/>
        <v>2</v>
      </c>
      <c r="U338" s="19">
        <f t="shared" si="101"/>
        <v>1</v>
      </c>
      <c r="V338" s="19">
        <f t="shared" si="100"/>
        <v>1.1111111111111112</v>
      </c>
      <c r="W338" s="18"/>
    </row>
    <row r="339" spans="1:24" s="6" customFormat="1" ht="17.100000000000001" customHeight="1" x14ac:dyDescent="0.3">
      <c r="A339" s="13">
        <v>336</v>
      </c>
      <c r="B339" s="13" t="s">
        <v>597</v>
      </c>
      <c r="C339" s="47" t="s">
        <v>1525</v>
      </c>
      <c r="D339" s="13" t="s">
        <v>903</v>
      </c>
      <c r="E339" s="40" t="s">
        <v>1526</v>
      </c>
      <c r="F339" s="40" t="s">
        <v>1527</v>
      </c>
      <c r="G339" s="13" t="s">
        <v>883</v>
      </c>
      <c r="H339" s="42">
        <v>145</v>
      </c>
      <c r="I339" s="42" t="s">
        <v>612</v>
      </c>
      <c r="J339" s="173">
        <v>0</v>
      </c>
      <c r="K339" s="20">
        <v>0</v>
      </c>
      <c r="L339" s="199" t="s">
        <v>2384</v>
      </c>
      <c r="M339" s="20">
        <v>0</v>
      </c>
      <c r="N339" s="20">
        <v>0</v>
      </c>
      <c r="O339" s="45" t="s">
        <v>2384</v>
      </c>
      <c r="P339" s="20">
        <v>0</v>
      </c>
      <c r="Q339" s="20">
        <v>0</v>
      </c>
      <c r="R339" s="46" t="s">
        <v>2384</v>
      </c>
      <c r="S339" s="58">
        <f t="shared" si="98"/>
        <v>0</v>
      </c>
      <c r="T339" s="18">
        <f t="shared" si="99"/>
        <v>0</v>
      </c>
      <c r="U339" s="19" t="e">
        <f t="shared" si="101"/>
        <v>#DIV/0!</v>
      </c>
      <c r="V339" s="19" t="e">
        <f t="shared" si="100"/>
        <v>#DIV/0!</v>
      </c>
      <c r="W339" s="18"/>
      <c r="X339" s="6" t="s">
        <v>2358</v>
      </c>
    </row>
    <row r="340" spans="1:24" s="6" customFormat="1" ht="17.100000000000001" customHeight="1" x14ac:dyDescent="0.3">
      <c r="A340" s="13">
        <v>337</v>
      </c>
      <c r="B340" s="13" t="s">
        <v>597</v>
      </c>
      <c r="C340" s="47" t="s">
        <v>1525</v>
      </c>
      <c r="D340" s="13" t="s">
        <v>869</v>
      </c>
      <c r="E340" s="40" t="s">
        <v>2402</v>
      </c>
      <c r="F340" s="40" t="s">
        <v>1528</v>
      </c>
      <c r="G340" s="13" t="s">
        <v>883</v>
      </c>
      <c r="H340" s="77">
        <v>0.04</v>
      </c>
      <c r="I340" s="77" t="s">
        <v>646</v>
      </c>
      <c r="J340" s="173">
        <v>0</v>
      </c>
      <c r="K340" s="20">
        <v>0</v>
      </c>
      <c r="L340" s="199" t="s">
        <v>2384</v>
      </c>
      <c r="M340" s="20">
        <v>0</v>
      </c>
      <c r="N340" s="20">
        <v>0</v>
      </c>
      <c r="O340" s="45" t="s">
        <v>2384</v>
      </c>
      <c r="P340" s="20">
        <v>0</v>
      </c>
      <c r="Q340" s="20">
        <v>0</v>
      </c>
      <c r="R340" s="46" t="s">
        <v>2384</v>
      </c>
      <c r="S340" s="58">
        <f t="shared" si="98"/>
        <v>0</v>
      </c>
      <c r="T340" s="18">
        <f t="shared" si="99"/>
        <v>0</v>
      </c>
      <c r="U340" s="19" t="e">
        <f>(S340/T340)-1</f>
        <v>#DIV/0!</v>
      </c>
      <c r="V340" s="19" t="e">
        <f t="shared" si="100"/>
        <v>#DIV/0!</v>
      </c>
      <c r="W340" s="18"/>
    </row>
    <row r="341" spans="1:24" s="6" customFormat="1" ht="17.100000000000001" customHeight="1" x14ac:dyDescent="0.3">
      <c r="A341" s="13">
        <v>338</v>
      </c>
      <c r="B341" s="13" t="s">
        <v>597</v>
      </c>
      <c r="C341" s="47" t="s">
        <v>1525</v>
      </c>
      <c r="D341" s="13" t="s">
        <v>870</v>
      </c>
      <c r="E341" s="40" t="s">
        <v>1529</v>
      </c>
      <c r="F341" s="40" t="s">
        <v>1530</v>
      </c>
      <c r="G341" s="13" t="s">
        <v>885</v>
      </c>
      <c r="H341" s="77">
        <v>0.08</v>
      </c>
      <c r="I341" s="42" t="s">
        <v>646</v>
      </c>
      <c r="J341" s="173">
        <v>0</v>
      </c>
      <c r="K341" s="20">
        <v>0</v>
      </c>
      <c r="L341" s="199" t="s">
        <v>2384</v>
      </c>
      <c r="M341" s="20">
        <v>0</v>
      </c>
      <c r="N341" s="20">
        <v>0</v>
      </c>
      <c r="O341" s="45" t="s">
        <v>2384</v>
      </c>
      <c r="P341" s="14"/>
      <c r="Q341" s="14"/>
      <c r="R341" s="57"/>
      <c r="S341" s="58">
        <f t="shared" si="98"/>
        <v>0</v>
      </c>
      <c r="T341" s="18">
        <f t="shared" si="99"/>
        <v>0</v>
      </c>
      <c r="U341" s="19" t="e">
        <f>(S341/T341)-1</f>
        <v>#DIV/0!</v>
      </c>
      <c r="V341" s="19" t="e">
        <f t="shared" si="100"/>
        <v>#DIV/0!</v>
      </c>
      <c r="W341" s="18"/>
    </row>
    <row r="342" spans="1:24" s="6" customFormat="1" ht="17.100000000000001" customHeight="1" x14ac:dyDescent="0.3">
      <c r="A342" s="13">
        <v>339</v>
      </c>
      <c r="B342" s="13" t="s">
        <v>597</v>
      </c>
      <c r="C342" s="47" t="s">
        <v>1525</v>
      </c>
      <c r="D342" s="13" t="s">
        <v>14</v>
      </c>
      <c r="E342" s="40" t="s">
        <v>1531</v>
      </c>
      <c r="F342" s="40" t="s">
        <v>1532</v>
      </c>
      <c r="G342" s="13" t="s">
        <v>1036</v>
      </c>
      <c r="H342" s="77">
        <v>0.14000000000000001</v>
      </c>
      <c r="I342" s="42" t="s">
        <v>646</v>
      </c>
      <c r="J342" s="173">
        <v>0</v>
      </c>
      <c r="K342" s="20">
        <v>0</v>
      </c>
      <c r="L342" s="199" t="s">
        <v>2384</v>
      </c>
      <c r="M342" s="14"/>
      <c r="N342" s="14"/>
      <c r="O342" s="50"/>
      <c r="P342" s="20">
        <v>0</v>
      </c>
      <c r="Q342" s="20">
        <v>0</v>
      </c>
      <c r="R342" s="46" t="s">
        <v>2384</v>
      </c>
      <c r="S342" s="58">
        <f t="shared" si="98"/>
        <v>0</v>
      </c>
      <c r="T342" s="18">
        <f t="shared" si="99"/>
        <v>0</v>
      </c>
      <c r="U342" s="19" t="e">
        <f>(S342/T342)-1</f>
        <v>#DIV/0!</v>
      </c>
      <c r="V342" s="19" t="e">
        <f t="shared" si="100"/>
        <v>#DIV/0!</v>
      </c>
      <c r="W342" s="18"/>
    </row>
    <row r="343" spans="1:24" s="6" customFormat="1" ht="17.100000000000001" customHeight="1" x14ac:dyDescent="0.3">
      <c r="A343" s="13">
        <v>340</v>
      </c>
      <c r="B343" s="13" t="s">
        <v>597</v>
      </c>
      <c r="C343" s="47" t="s">
        <v>1525</v>
      </c>
      <c r="D343" s="13" t="s">
        <v>14</v>
      </c>
      <c r="E343" s="40" t="s">
        <v>1533</v>
      </c>
      <c r="F343" s="40" t="s">
        <v>1534</v>
      </c>
      <c r="G343" s="13" t="s">
        <v>1036</v>
      </c>
      <c r="H343" s="77">
        <v>1</v>
      </c>
      <c r="I343" s="77" t="s">
        <v>17</v>
      </c>
      <c r="J343" s="173">
        <v>0</v>
      </c>
      <c r="K343" s="20">
        <v>0</v>
      </c>
      <c r="L343" s="199" t="s">
        <v>2384</v>
      </c>
      <c r="M343" s="14"/>
      <c r="N343" s="14"/>
      <c r="O343" s="50"/>
      <c r="P343" s="20">
        <v>0</v>
      </c>
      <c r="Q343" s="20">
        <v>0</v>
      </c>
      <c r="R343" s="46" t="s">
        <v>2384</v>
      </c>
      <c r="S343" s="58">
        <f t="shared" si="98"/>
        <v>0</v>
      </c>
      <c r="T343" s="18">
        <f t="shared" si="99"/>
        <v>0</v>
      </c>
      <c r="U343" s="19" t="e">
        <f t="shared" si="101"/>
        <v>#DIV/0!</v>
      </c>
      <c r="V343" s="19" t="e">
        <f t="shared" si="100"/>
        <v>#DIV/0!</v>
      </c>
      <c r="W343" s="18"/>
    </row>
    <row r="344" spans="1:24" s="6" customFormat="1" ht="17.100000000000001" customHeight="1" x14ac:dyDescent="0.3">
      <c r="A344" s="13">
        <v>341</v>
      </c>
      <c r="B344" s="96" t="s">
        <v>597</v>
      </c>
      <c r="C344" s="47" t="s">
        <v>1525</v>
      </c>
      <c r="D344" s="13" t="s">
        <v>870</v>
      </c>
      <c r="E344" s="40" t="s">
        <v>1535</v>
      </c>
      <c r="F344" s="40" t="s">
        <v>1536</v>
      </c>
      <c r="G344" s="13" t="s">
        <v>885</v>
      </c>
      <c r="H344" s="97">
        <v>7.5</v>
      </c>
      <c r="I344" s="42" t="s">
        <v>612</v>
      </c>
      <c r="J344" s="173">
        <v>0</v>
      </c>
      <c r="K344" s="20">
        <v>0</v>
      </c>
      <c r="L344" s="199" t="s">
        <v>2384</v>
      </c>
      <c r="M344" s="20">
        <v>0</v>
      </c>
      <c r="N344" s="20">
        <v>0</v>
      </c>
      <c r="O344" s="45" t="s">
        <v>2384</v>
      </c>
      <c r="P344" s="14"/>
      <c r="Q344" s="61">
        <v>7.5</v>
      </c>
      <c r="R344" s="64"/>
      <c r="S344" s="58">
        <f t="shared" si="98"/>
        <v>0</v>
      </c>
      <c r="T344" s="18">
        <f t="shared" si="99"/>
        <v>7.5</v>
      </c>
      <c r="U344" s="19">
        <f t="shared" si="101"/>
        <v>0</v>
      </c>
      <c r="V344" s="19">
        <f t="shared" si="100"/>
        <v>0</v>
      </c>
      <c r="W344" s="18"/>
      <c r="X344" s="6" t="s">
        <v>2358</v>
      </c>
    </row>
    <row r="345" spans="1:24" s="6" customFormat="1" ht="17.100000000000001" customHeight="1" x14ac:dyDescent="0.3">
      <c r="A345" s="13">
        <v>342</v>
      </c>
      <c r="B345" s="13" t="s">
        <v>597</v>
      </c>
      <c r="C345" s="47" t="s">
        <v>1525</v>
      </c>
      <c r="D345" s="13" t="s">
        <v>14</v>
      </c>
      <c r="E345" s="40" t="s">
        <v>1537</v>
      </c>
      <c r="F345" s="40" t="s">
        <v>2351</v>
      </c>
      <c r="G345" s="13" t="s">
        <v>918</v>
      </c>
      <c r="H345" s="77">
        <v>7.0000000000000007E-2</v>
      </c>
      <c r="I345" s="42" t="s">
        <v>646</v>
      </c>
      <c r="J345" s="173">
        <v>0</v>
      </c>
      <c r="K345" s="20">
        <v>0</v>
      </c>
      <c r="L345" s="199" t="s">
        <v>2384</v>
      </c>
      <c r="M345" s="20">
        <v>0</v>
      </c>
      <c r="N345" s="20">
        <v>0</v>
      </c>
      <c r="O345" s="45" t="s">
        <v>2384</v>
      </c>
      <c r="P345" s="20">
        <v>0</v>
      </c>
      <c r="Q345" s="20">
        <v>0</v>
      </c>
      <c r="R345" s="46" t="s">
        <v>2384</v>
      </c>
      <c r="S345" s="58">
        <f t="shared" si="98"/>
        <v>0</v>
      </c>
      <c r="T345" s="18">
        <f t="shared" si="99"/>
        <v>0</v>
      </c>
      <c r="U345" s="19" t="e">
        <f>(S345/T345)-1</f>
        <v>#DIV/0!</v>
      </c>
      <c r="V345" s="19" t="e">
        <f t="shared" si="100"/>
        <v>#DIV/0!</v>
      </c>
      <c r="W345" s="18"/>
    </row>
    <row r="346" spans="1:24" s="6" customFormat="1" ht="17.100000000000001" customHeight="1" x14ac:dyDescent="0.3">
      <c r="A346" s="13">
        <v>343</v>
      </c>
      <c r="B346" s="13" t="s">
        <v>597</v>
      </c>
      <c r="C346" s="47" t="s">
        <v>1525</v>
      </c>
      <c r="D346" s="13" t="s">
        <v>14</v>
      </c>
      <c r="E346" s="40" t="s">
        <v>1538</v>
      </c>
      <c r="F346" s="40" t="s">
        <v>2352</v>
      </c>
      <c r="G346" s="13" t="s">
        <v>918</v>
      </c>
      <c r="H346" s="77">
        <v>0.04</v>
      </c>
      <c r="I346" s="77" t="s">
        <v>646</v>
      </c>
      <c r="J346" s="173">
        <v>0</v>
      </c>
      <c r="K346" s="20">
        <v>0</v>
      </c>
      <c r="L346" s="199" t="s">
        <v>2384</v>
      </c>
      <c r="M346" s="20">
        <v>0</v>
      </c>
      <c r="N346" s="20">
        <v>0</v>
      </c>
      <c r="O346" s="45" t="s">
        <v>2384</v>
      </c>
      <c r="P346" s="20">
        <v>0</v>
      </c>
      <c r="Q346" s="20">
        <v>0</v>
      </c>
      <c r="R346" s="46" t="s">
        <v>2384</v>
      </c>
      <c r="S346" s="58">
        <f t="shared" si="98"/>
        <v>0</v>
      </c>
      <c r="T346" s="18">
        <f t="shared" si="99"/>
        <v>0</v>
      </c>
      <c r="U346" s="19" t="e">
        <f>(S346/T346)-1</f>
        <v>#DIV/0!</v>
      </c>
      <c r="V346" s="19" t="e">
        <f t="shared" si="100"/>
        <v>#DIV/0!</v>
      </c>
      <c r="W346" s="18"/>
    </row>
    <row r="347" spans="1:24" s="6" customFormat="1" ht="17.100000000000001" customHeight="1" x14ac:dyDescent="0.3">
      <c r="A347" s="13">
        <v>344</v>
      </c>
      <c r="B347" s="13" t="s">
        <v>597</v>
      </c>
      <c r="C347" s="47" t="s">
        <v>1539</v>
      </c>
      <c r="D347" s="13" t="s">
        <v>903</v>
      </c>
      <c r="E347" s="40" t="s">
        <v>1540</v>
      </c>
      <c r="F347" s="40" t="s">
        <v>1541</v>
      </c>
      <c r="G347" s="13" t="s">
        <v>883</v>
      </c>
      <c r="H347" s="98">
        <v>1</v>
      </c>
      <c r="I347" s="77" t="s">
        <v>17</v>
      </c>
      <c r="J347" s="173">
        <v>0</v>
      </c>
      <c r="K347" s="20">
        <v>0</v>
      </c>
      <c r="L347" s="199" t="s">
        <v>2384</v>
      </c>
      <c r="M347" s="20">
        <v>0</v>
      </c>
      <c r="N347" s="20">
        <v>0</v>
      </c>
      <c r="O347" s="45" t="s">
        <v>2384</v>
      </c>
      <c r="P347" s="20">
        <v>0</v>
      </c>
      <c r="Q347" s="20">
        <v>0</v>
      </c>
      <c r="R347" s="46" t="s">
        <v>2384</v>
      </c>
      <c r="S347" s="58">
        <f t="shared" ref="S347:S405" si="102">+J347+M347+P347</f>
        <v>0</v>
      </c>
      <c r="T347" s="18">
        <f t="shared" ref="T347:T405" si="103">+K347+N347+Q347</f>
        <v>0</v>
      </c>
      <c r="U347" s="19" t="e">
        <f t="shared" ref="U347:U405" si="104">+S347/T347</f>
        <v>#DIV/0!</v>
      </c>
      <c r="V347" s="19" t="e">
        <f t="shared" ref="V347:V405" si="105">+U347/H347</f>
        <v>#DIV/0!</v>
      </c>
      <c r="W347" s="18"/>
    </row>
    <row r="348" spans="1:24" s="6" customFormat="1" ht="17.100000000000001" customHeight="1" x14ac:dyDescent="0.3">
      <c r="A348" s="13">
        <v>345</v>
      </c>
      <c r="B348" s="13" t="s">
        <v>597</v>
      </c>
      <c r="C348" s="47" t="s">
        <v>1539</v>
      </c>
      <c r="D348" s="13" t="s">
        <v>869</v>
      </c>
      <c r="E348" s="40" t="s">
        <v>1542</v>
      </c>
      <c r="F348" s="40" t="s">
        <v>1543</v>
      </c>
      <c r="G348" s="13" t="s">
        <v>883</v>
      </c>
      <c r="H348" s="77">
        <v>0.64</v>
      </c>
      <c r="I348" s="77" t="s">
        <v>646</v>
      </c>
      <c r="J348" s="173">
        <v>0</v>
      </c>
      <c r="K348" s="20">
        <v>0</v>
      </c>
      <c r="L348" s="199" t="s">
        <v>2384</v>
      </c>
      <c r="M348" s="20">
        <v>0</v>
      </c>
      <c r="N348" s="20">
        <v>0</v>
      </c>
      <c r="O348" s="45" t="s">
        <v>2384</v>
      </c>
      <c r="P348" s="20">
        <v>0</v>
      </c>
      <c r="Q348" s="20">
        <v>0</v>
      </c>
      <c r="R348" s="46" t="s">
        <v>2384</v>
      </c>
      <c r="S348" s="58">
        <f t="shared" si="102"/>
        <v>0</v>
      </c>
      <c r="T348" s="18">
        <f t="shared" si="103"/>
        <v>0</v>
      </c>
      <c r="U348" s="19" t="e">
        <f>(S348/T348)-1</f>
        <v>#DIV/0!</v>
      </c>
      <c r="V348" s="19" t="e">
        <f t="shared" si="105"/>
        <v>#DIV/0!</v>
      </c>
      <c r="W348" s="18"/>
    </row>
    <row r="349" spans="1:24" s="6" customFormat="1" ht="17.100000000000001" customHeight="1" x14ac:dyDescent="0.3">
      <c r="A349" s="13">
        <v>346</v>
      </c>
      <c r="B349" s="13" t="s">
        <v>597</v>
      </c>
      <c r="C349" s="47" t="s">
        <v>1539</v>
      </c>
      <c r="D349" s="13" t="s">
        <v>870</v>
      </c>
      <c r="E349" s="40" t="s">
        <v>1544</v>
      </c>
      <c r="F349" s="40" t="s">
        <v>1545</v>
      </c>
      <c r="G349" s="13" t="s">
        <v>918</v>
      </c>
      <c r="H349" s="77">
        <v>0.85</v>
      </c>
      <c r="I349" s="77" t="s">
        <v>17</v>
      </c>
      <c r="J349" s="173">
        <v>9</v>
      </c>
      <c r="K349" s="20">
        <v>0</v>
      </c>
      <c r="L349" s="199" t="s">
        <v>2384</v>
      </c>
      <c r="M349" s="20">
        <v>0</v>
      </c>
      <c r="N349" s="20">
        <v>0</v>
      </c>
      <c r="O349" s="45" t="s">
        <v>2384</v>
      </c>
      <c r="P349" s="20">
        <v>0</v>
      </c>
      <c r="Q349" s="20">
        <v>0</v>
      </c>
      <c r="R349" s="46" t="s">
        <v>2384</v>
      </c>
      <c r="S349" s="58">
        <f t="shared" si="102"/>
        <v>9</v>
      </c>
      <c r="T349" s="18">
        <f t="shared" si="103"/>
        <v>0</v>
      </c>
      <c r="U349" s="19" t="e">
        <f t="shared" si="104"/>
        <v>#DIV/0!</v>
      </c>
      <c r="V349" s="19" t="e">
        <f t="shared" si="105"/>
        <v>#DIV/0!</v>
      </c>
      <c r="W349" s="18"/>
    </row>
    <row r="350" spans="1:24" s="6" customFormat="1" ht="17.100000000000001" customHeight="1" x14ac:dyDescent="0.3">
      <c r="A350" s="13">
        <v>347</v>
      </c>
      <c r="B350" s="13" t="s">
        <v>597</v>
      </c>
      <c r="C350" s="47" t="s">
        <v>1539</v>
      </c>
      <c r="D350" s="13" t="s">
        <v>14</v>
      </c>
      <c r="E350" s="40" t="s">
        <v>1546</v>
      </c>
      <c r="F350" s="40" t="s">
        <v>1547</v>
      </c>
      <c r="G350" s="13" t="s">
        <v>885</v>
      </c>
      <c r="H350" s="77">
        <v>1</v>
      </c>
      <c r="I350" s="77" t="s">
        <v>17</v>
      </c>
      <c r="J350" s="173">
        <v>0</v>
      </c>
      <c r="K350" s="20">
        <v>0</v>
      </c>
      <c r="L350" s="199" t="s">
        <v>2384</v>
      </c>
      <c r="M350" s="20">
        <v>0</v>
      </c>
      <c r="N350" s="20">
        <v>0</v>
      </c>
      <c r="O350" s="45" t="s">
        <v>2384</v>
      </c>
      <c r="P350" s="14"/>
      <c r="Q350" s="61">
        <v>5</v>
      </c>
      <c r="R350" s="64"/>
      <c r="S350" s="58">
        <f t="shared" si="102"/>
        <v>0</v>
      </c>
      <c r="T350" s="18">
        <f t="shared" si="103"/>
        <v>5</v>
      </c>
      <c r="U350" s="19">
        <f t="shared" si="104"/>
        <v>0</v>
      </c>
      <c r="V350" s="19">
        <f t="shared" si="105"/>
        <v>0</v>
      </c>
      <c r="W350" s="18"/>
    </row>
    <row r="351" spans="1:24" s="6" customFormat="1" ht="17.100000000000001" customHeight="1" x14ac:dyDescent="0.3">
      <c r="A351" s="13">
        <v>348</v>
      </c>
      <c r="B351" s="13" t="s">
        <v>597</v>
      </c>
      <c r="C351" s="47" t="s">
        <v>1539</v>
      </c>
      <c r="D351" s="13" t="s">
        <v>14</v>
      </c>
      <c r="E351" s="40" t="s">
        <v>2140</v>
      </c>
      <c r="F351" s="40" t="s">
        <v>1548</v>
      </c>
      <c r="G351" s="13" t="s">
        <v>884</v>
      </c>
      <c r="H351" s="77">
        <v>0.25</v>
      </c>
      <c r="I351" s="42" t="s">
        <v>646</v>
      </c>
      <c r="J351" s="172">
        <v>682</v>
      </c>
      <c r="K351" s="172">
        <v>682</v>
      </c>
      <c r="L351" s="49"/>
      <c r="M351" s="14"/>
      <c r="N351" s="14"/>
      <c r="O351" s="50"/>
      <c r="P351" s="14"/>
      <c r="Q351" s="14"/>
      <c r="R351" s="57"/>
      <c r="S351" s="58">
        <f t="shared" si="102"/>
        <v>682</v>
      </c>
      <c r="T351" s="18">
        <f t="shared" si="103"/>
        <v>682</v>
      </c>
      <c r="U351" s="19">
        <f>(S351/T351)-1</f>
        <v>0</v>
      </c>
      <c r="V351" s="19">
        <f t="shared" si="105"/>
        <v>0</v>
      </c>
      <c r="W351" s="18"/>
    </row>
    <row r="352" spans="1:24" s="6" customFormat="1" ht="17.100000000000001" customHeight="1" x14ac:dyDescent="0.3">
      <c r="A352" s="13">
        <v>349</v>
      </c>
      <c r="B352" s="13" t="s">
        <v>597</v>
      </c>
      <c r="C352" s="47" t="s">
        <v>1539</v>
      </c>
      <c r="D352" s="13" t="s">
        <v>870</v>
      </c>
      <c r="E352" s="40" t="s">
        <v>1549</v>
      </c>
      <c r="F352" s="40" t="s">
        <v>1550</v>
      </c>
      <c r="G352" s="13" t="s">
        <v>885</v>
      </c>
      <c r="H352" s="77">
        <v>1</v>
      </c>
      <c r="I352" s="77" t="s">
        <v>17</v>
      </c>
      <c r="J352" s="173">
        <v>0</v>
      </c>
      <c r="K352" s="20">
        <v>0</v>
      </c>
      <c r="L352" s="199" t="s">
        <v>2384</v>
      </c>
      <c r="M352" s="20">
        <v>0</v>
      </c>
      <c r="N352" s="20">
        <v>0</v>
      </c>
      <c r="O352" s="45" t="s">
        <v>2384</v>
      </c>
      <c r="P352" s="14"/>
      <c r="Q352" s="14"/>
      <c r="R352" s="57"/>
      <c r="S352" s="58">
        <f t="shared" si="102"/>
        <v>0</v>
      </c>
      <c r="T352" s="18">
        <f t="shared" si="103"/>
        <v>0</v>
      </c>
      <c r="U352" s="19" t="e">
        <f t="shared" si="104"/>
        <v>#DIV/0!</v>
      </c>
      <c r="V352" s="19" t="e">
        <f t="shared" si="105"/>
        <v>#DIV/0!</v>
      </c>
      <c r="W352" s="18"/>
    </row>
    <row r="353" spans="1:24" s="6" customFormat="1" ht="17.100000000000001" customHeight="1" x14ac:dyDescent="0.3">
      <c r="A353" s="13">
        <v>350</v>
      </c>
      <c r="B353" s="13" t="s">
        <v>597</v>
      </c>
      <c r="C353" s="47" t="s">
        <v>1539</v>
      </c>
      <c r="D353" s="13" t="s">
        <v>14</v>
      </c>
      <c r="E353" s="40" t="s">
        <v>1551</v>
      </c>
      <c r="F353" s="40" t="s">
        <v>1552</v>
      </c>
      <c r="G353" s="13" t="s">
        <v>1036</v>
      </c>
      <c r="H353" s="77">
        <v>1</v>
      </c>
      <c r="I353" s="77" t="s">
        <v>17</v>
      </c>
      <c r="J353" s="173">
        <v>0</v>
      </c>
      <c r="K353" s="20">
        <v>0</v>
      </c>
      <c r="L353" s="199" t="s">
        <v>2384</v>
      </c>
      <c r="M353" s="14"/>
      <c r="N353" s="14"/>
      <c r="O353" s="50"/>
      <c r="P353" s="20">
        <v>0</v>
      </c>
      <c r="Q353" s="20">
        <v>0</v>
      </c>
      <c r="R353" s="46" t="s">
        <v>2384</v>
      </c>
      <c r="S353" s="58">
        <f t="shared" si="102"/>
        <v>0</v>
      </c>
      <c r="T353" s="18">
        <f t="shared" si="103"/>
        <v>0</v>
      </c>
      <c r="U353" s="19" t="e">
        <f t="shared" si="104"/>
        <v>#DIV/0!</v>
      </c>
      <c r="V353" s="19" t="e">
        <f t="shared" si="105"/>
        <v>#DIV/0!</v>
      </c>
      <c r="W353" s="18"/>
    </row>
    <row r="354" spans="1:24" s="6" customFormat="1" ht="17.100000000000001" customHeight="1" x14ac:dyDescent="0.3">
      <c r="A354" s="13">
        <v>351</v>
      </c>
      <c r="B354" s="13" t="s">
        <v>597</v>
      </c>
      <c r="C354" s="47" t="s">
        <v>1539</v>
      </c>
      <c r="D354" s="13" t="s">
        <v>14</v>
      </c>
      <c r="E354" s="40" t="s">
        <v>1553</v>
      </c>
      <c r="F354" s="40" t="s">
        <v>1552</v>
      </c>
      <c r="G354" s="13" t="s">
        <v>1036</v>
      </c>
      <c r="H354" s="77">
        <v>1</v>
      </c>
      <c r="I354" s="77" t="s">
        <v>17</v>
      </c>
      <c r="J354" s="173">
        <v>0</v>
      </c>
      <c r="K354" s="20">
        <v>0</v>
      </c>
      <c r="L354" s="199" t="s">
        <v>2384</v>
      </c>
      <c r="M354" s="14"/>
      <c r="N354" s="14"/>
      <c r="O354" s="50"/>
      <c r="P354" s="20">
        <v>0</v>
      </c>
      <c r="Q354" s="20">
        <v>0</v>
      </c>
      <c r="R354" s="46" t="s">
        <v>2384</v>
      </c>
      <c r="S354" s="58">
        <f t="shared" si="102"/>
        <v>0</v>
      </c>
      <c r="T354" s="18">
        <f t="shared" si="103"/>
        <v>0</v>
      </c>
      <c r="U354" s="19" t="e">
        <f t="shared" si="104"/>
        <v>#DIV/0!</v>
      </c>
      <c r="V354" s="19" t="e">
        <f t="shared" si="105"/>
        <v>#DIV/0!</v>
      </c>
      <c r="W354" s="18"/>
    </row>
    <row r="355" spans="1:24" s="6" customFormat="1" ht="17.100000000000001" customHeight="1" x14ac:dyDescent="0.3">
      <c r="A355" s="13">
        <v>352</v>
      </c>
      <c r="B355" s="13" t="s">
        <v>597</v>
      </c>
      <c r="C355" s="47" t="s">
        <v>1554</v>
      </c>
      <c r="D355" s="13" t="s">
        <v>903</v>
      </c>
      <c r="E355" s="40" t="s">
        <v>1555</v>
      </c>
      <c r="F355" s="40" t="s">
        <v>1563</v>
      </c>
      <c r="G355" s="13" t="s">
        <v>883</v>
      </c>
      <c r="H355" s="42">
        <v>5</v>
      </c>
      <c r="I355" s="42" t="s">
        <v>612</v>
      </c>
      <c r="J355" s="173">
        <v>0</v>
      </c>
      <c r="K355" s="20">
        <v>0</v>
      </c>
      <c r="L355" s="199" t="s">
        <v>2384</v>
      </c>
      <c r="M355" s="20">
        <v>0</v>
      </c>
      <c r="N355" s="20">
        <v>0</v>
      </c>
      <c r="O355" s="45" t="s">
        <v>2384</v>
      </c>
      <c r="P355" s="20">
        <v>0</v>
      </c>
      <c r="Q355" s="20">
        <v>0</v>
      </c>
      <c r="R355" s="46" t="s">
        <v>2384</v>
      </c>
      <c r="S355" s="58">
        <f t="shared" si="102"/>
        <v>0</v>
      </c>
      <c r="T355" s="18">
        <f t="shared" si="103"/>
        <v>0</v>
      </c>
      <c r="U355" s="19" t="e">
        <f t="shared" si="104"/>
        <v>#DIV/0!</v>
      </c>
      <c r="V355" s="19" t="e">
        <f t="shared" si="105"/>
        <v>#DIV/0!</v>
      </c>
      <c r="W355" s="18"/>
      <c r="X355" s="6" t="s">
        <v>2358</v>
      </c>
    </row>
    <row r="356" spans="1:24" s="6" customFormat="1" ht="17.100000000000001" customHeight="1" x14ac:dyDescent="0.3">
      <c r="A356" s="13">
        <v>353</v>
      </c>
      <c r="B356" s="13" t="s">
        <v>597</v>
      </c>
      <c r="C356" s="47" t="s">
        <v>1554</v>
      </c>
      <c r="D356" s="13" t="s">
        <v>869</v>
      </c>
      <c r="E356" s="40" t="s">
        <v>1556</v>
      </c>
      <c r="F356" s="40" t="s">
        <v>1564</v>
      </c>
      <c r="G356" s="13" t="s">
        <v>883</v>
      </c>
      <c r="H356" s="77">
        <v>1</v>
      </c>
      <c r="I356" s="77" t="s">
        <v>17</v>
      </c>
      <c r="J356" s="173">
        <v>0</v>
      </c>
      <c r="K356" s="20">
        <v>0</v>
      </c>
      <c r="L356" s="199" t="s">
        <v>2384</v>
      </c>
      <c r="M356" s="20">
        <v>0</v>
      </c>
      <c r="N356" s="20">
        <v>0</v>
      </c>
      <c r="O356" s="45" t="s">
        <v>2384</v>
      </c>
      <c r="P356" s="20">
        <v>0</v>
      </c>
      <c r="Q356" s="20">
        <v>0</v>
      </c>
      <c r="R356" s="46" t="s">
        <v>2384</v>
      </c>
      <c r="S356" s="58">
        <f t="shared" si="102"/>
        <v>0</v>
      </c>
      <c r="T356" s="18">
        <f t="shared" si="103"/>
        <v>0</v>
      </c>
      <c r="U356" s="19" t="e">
        <f t="shared" si="104"/>
        <v>#DIV/0!</v>
      </c>
      <c r="V356" s="19" t="e">
        <f t="shared" si="105"/>
        <v>#DIV/0!</v>
      </c>
      <c r="W356" s="18"/>
    </row>
    <row r="357" spans="1:24" s="6" customFormat="1" ht="17.100000000000001" customHeight="1" x14ac:dyDescent="0.3">
      <c r="A357" s="13">
        <v>354</v>
      </c>
      <c r="B357" s="13" t="s">
        <v>597</v>
      </c>
      <c r="C357" s="47" t="s">
        <v>1554</v>
      </c>
      <c r="D357" s="13" t="s">
        <v>870</v>
      </c>
      <c r="E357" s="40" t="s">
        <v>1557</v>
      </c>
      <c r="F357" s="40" t="s">
        <v>1564</v>
      </c>
      <c r="G357" s="13" t="s">
        <v>885</v>
      </c>
      <c r="H357" s="77">
        <v>1</v>
      </c>
      <c r="I357" s="77" t="s">
        <v>17</v>
      </c>
      <c r="J357" s="173">
        <v>0</v>
      </c>
      <c r="K357" s="20">
        <v>0</v>
      </c>
      <c r="L357" s="199" t="s">
        <v>2384</v>
      </c>
      <c r="M357" s="20">
        <v>0</v>
      </c>
      <c r="N357" s="20">
        <v>0</v>
      </c>
      <c r="O357" s="45" t="s">
        <v>2384</v>
      </c>
      <c r="P357" s="14"/>
      <c r="Q357" s="61">
        <v>500</v>
      </c>
      <c r="R357" s="64"/>
      <c r="S357" s="58">
        <f t="shared" si="102"/>
        <v>0</v>
      </c>
      <c r="T357" s="18">
        <f t="shared" si="103"/>
        <v>500</v>
      </c>
      <c r="U357" s="19">
        <f t="shared" si="104"/>
        <v>0</v>
      </c>
      <c r="V357" s="19">
        <f t="shared" si="105"/>
        <v>0</v>
      </c>
      <c r="W357" s="18"/>
    </row>
    <row r="358" spans="1:24" s="6" customFormat="1" ht="17.100000000000001" customHeight="1" x14ac:dyDescent="0.3">
      <c r="A358" s="13">
        <v>355</v>
      </c>
      <c r="B358" s="13" t="s">
        <v>597</v>
      </c>
      <c r="C358" s="47" t="s">
        <v>1554</v>
      </c>
      <c r="D358" s="13" t="s">
        <v>14</v>
      </c>
      <c r="E358" s="40" t="s">
        <v>1558</v>
      </c>
      <c r="F358" s="40" t="s">
        <v>1565</v>
      </c>
      <c r="G358" s="13" t="s">
        <v>885</v>
      </c>
      <c r="H358" s="77">
        <v>1</v>
      </c>
      <c r="I358" s="77" t="s">
        <v>17</v>
      </c>
      <c r="J358" s="173">
        <v>0</v>
      </c>
      <c r="K358" s="20">
        <v>0</v>
      </c>
      <c r="L358" s="199" t="s">
        <v>2384</v>
      </c>
      <c r="M358" s="20">
        <v>0</v>
      </c>
      <c r="N358" s="20">
        <v>0</v>
      </c>
      <c r="O358" s="45" t="s">
        <v>2384</v>
      </c>
      <c r="P358" s="14"/>
      <c r="Q358" s="61">
        <v>4</v>
      </c>
      <c r="R358" s="64"/>
      <c r="S358" s="58">
        <f t="shared" si="102"/>
        <v>0</v>
      </c>
      <c r="T358" s="18">
        <f t="shared" si="103"/>
        <v>4</v>
      </c>
      <c r="U358" s="19">
        <f t="shared" si="104"/>
        <v>0</v>
      </c>
      <c r="V358" s="19">
        <f t="shared" si="105"/>
        <v>0</v>
      </c>
      <c r="W358" s="18"/>
    </row>
    <row r="359" spans="1:24" s="6" customFormat="1" ht="17.100000000000001" customHeight="1" x14ac:dyDescent="0.3">
      <c r="A359" s="13">
        <v>356</v>
      </c>
      <c r="B359" s="13" t="s">
        <v>597</v>
      </c>
      <c r="C359" s="47" t="s">
        <v>1554</v>
      </c>
      <c r="D359" s="13" t="s">
        <v>14</v>
      </c>
      <c r="E359" s="40" t="s">
        <v>1559</v>
      </c>
      <c r="F359" s="40" t="s">
        <v>1566</v>
      </c>
      <c r="G359" s="13" t="s">
        <v>885</v>
      </c>
      <c r="H359" s="77">
        <v>1</v>
      </c>
      <c r="I359" s="77" t="s">
        <v>17</v>
      </c>
      <c r="J359" s="173">
        <v>0</v>
      </c>
      <c r="K359" s="20">
        <v>0</v>
      </c>
      <c r="L359" s="199" t="s">
        <v>2384</v>
      </c>
      <c r="M359" s="20">
        <v>0</v>
      </c>
      <c r="N359" s="20">
        <v>0</v>
      </c>
      <c r="O359" s="45" t="s">
        <v>2384</v>
      </c>
      <c r="P359" s="14"/>
      <c r="Q359" s="61">
        <v>3</v>
      </c>
      <c r="R359" s="64"/>
      <c r="S359" s="58">
        <f t="shared" si="102"/>
        <v>0</v>
      </c>
      <c r="T359" s="18">
        <f t="shared" si="103"/>
        <v>3</v>
      </c>
      <c r="U359" s="19">
        <f t="shared" si="104"/>
        <v>0</v>
      </c>
      <c r="V359" s="19">
        <f t="shared" si="105"/>
        <v>0</v>
      </c>
      <c r="W359" s="18"/>
    </row>
    <row r="360" spans="1:24" s="6" customFormat="1" ht="17.100000000000001" customHeight="1" x14ac:dyDescent="0.3">
      <c r="A360" s="13">
        <v>357</v>
      </c>
      <c r="B360" s="13" t="s">
        <v>597</v>
      </c>
      <c r="C360" s="47" t="s">
        <v>1554</v>
      </c>
      <c r="D360" s="13" t="s">
        <v>870</v>
      </c>
      <c r="E360" s="40" t="s">
        <v>1560</v>
      </c>
      <c r="F360" s="40" t="s">
        <v>1567</v>
      </c>
      <c r="G360" s="13" t="s">
        <v>885</v>
      </c>
      <c r="H360" s="77">
        <v>1</v>
      </c>
      <c r="I360" s="77" t="s">
        <v>17</v>
      </c>
      <c r="J360" s="173">
        <v>0</v>
      </c>
      <c r="K360" s="20">
        <v>0</v>
      </c>
      <c r="L360" s="199" t="s">
        <v>2384</v>
      </c>
      <c r="M360" s="20">
        <v>0</v>
      </c>
      <c r="N360" s="20">
        <v>0</v>
      </c>
      <c r="O360" s="45" t="s">
        <v>2384</v>
      </c>
      <c r="P360" s="14"/>
      <c r="Q360" s="14"/>
      <c r="R360" s="57"/>
      <c r="S360" s="58">
        <f t="shared" si="102"/>
        <v>0</v>
      </c>
      <c r="T360" s="18">
        <f t="shared" si="103"/>
        <v>0</v>
      </c>
      <c r="U360" s="19" t="e">
        <f t="shared" si="104"/>
        <v>#DIV/0!</v>
      </c>
      <c r="V360" s="19" t="e">
        <f t="shared" si="105"/>
        <v>#DIV/0!</v>
      </c>
      <c r="W360" s="18"/>
    </row>
    <row r="361" spans="1:24" s="6" customFormat="1" ht="17.100000000000001" customHeight="1" x14ac:dyDescent="0.3">
      <c r="A361" s="13">
        <v>358</v>
      </c>
      <c r="B361" s="13" t="s">
        <v>597</v>
      </c>
      <c r="C361" s="47" t="s">
        <v>1554</v>
      </c>
      <c r="D361" s="13" t="s">
        <v>14</v>
      </c>
      <c r="E361" s="40" t="s">
        <v>1561</v>
      </c>
      <c r="F361" s="40" t="s">
        <v>1568</v>
      </c>
      <c r="G361" s="13" t="s">
        <v>1036</v>
      </c>
      <c r="H361" s="77">
        <v>1</v>
      </c>
      <c r="I361" s="77" t="s">
        <v>17</v>
      </c>
      <c r="J361" s="173">
        <v>0</v>
      </c>
      <c r="K361" s="20">
        <v>0</v>
      </c>
      <c r="L361" s="199" t="s">
        <v>2384</v>
      </c>
      <c r="M361" s="14"/>
      <c r="N361" s="14"/>
      <c r="O361" s="50"/>
      <c r="P361" s="20">
        <v>0</v>
      </c>
      <c r="Q361" s="20">
        <v>0</v>
      </c>
      <c r="R361" s="46" t="s">
        <v>2384</v>
      </c>
      <c r="S361" s="58">
        <f t="shared" si="102"/>
        <v>0</v>
      </c>
      <c r="T361" s="18">
        <f t="shared" si="103"/>
        <v>0</v>
      </c>
      <c r="U361" s="19" t="e">
        <f t="shared" si="104"/>
        <v>#DIV/0!</v>
      </c>
      <c r="V361" s="19" t="e">
        <f t="shared" si="105"/>
        <v>#DIV/0!</v>
      </c>
      <c r="W361" s="18"/>
    </row>
    <row r="362" spans="1:24" s="6" customFormat="1" ht="17.100000000000001" customHeight="1" x14ac:dyDescent="0.3">
      <c r="A362" s="13">
        <v>359</v>
      </c>
      <c r="B362" s="13" t="s">
        <v>597</v>
      </c>
      <c r="C362" s="47" t="s">
        <v>1554</v>
      </c>
      <c r="D362" s="13" t="s">
        <v>14</v>
      </c>
      <c r="E362" s="40" t="s">
        <v>1562</v>
      </c>
      <c r="F362" s="40" t="s">
        <v>1569</v>
      </c>
      <c r="G362" s="13" t="s">
        <v>1036</v>
      </c>
      <c r="H362" s="77">
        <v>0.8</v>
      </c>
      <c r="I362" s="77" t="s">
        <v>17</v>
      </c>
      <c r="J362" s="173">
        <v>0</v>
      </c>
      <c r="K362" s="20">
        <v>0</v>
      </c>
      <c r="L362" s="199" t="s">
        <v>2384</v>
      </c>
      <c r="M362" s="14"/>
      <c r="N362" s="14"/>
      <c r="O362" s="50"/>
      <c r="P362" s="20">
        <v>0</v>
      </c>
      <c r="Q362" s="20">
        <v>0</v>
      </c>
      <c r="R362" s="46" t="s">
        <v>2384</v>
      </c>
      <c r="S362" s="58">
        <f t="shared" si="102"/>
        <v>0</v>
      </c>
      <c r="T362" s="18">
        <f t="shared" si="103"/>
        <v>0</v>
      </c>
      <c r="U362" s="19" t="e">
        <f t="shared" si="104"/>
        <v>#DIV/0!</v>
      </c>
      <c r="V362" s="19" t="e">
        <f t="shared" si="105"/>
        <v>#DIV/0!</v>
      </c>
      <c r="W362" s="18"/>
    </row>
    <row r="363" spans="1:24" s="6" customFormat="1" ht="17.100000000000001" customHeight="1" x14ac:dyDescent="0.3">
      <c r="A363" s="13">
        <v>360</v>
      </c>
      <c r="B363" s="99" t="s">
        <v>597</v>
      </c>
      <c r="C363" s="47" t="s">
        <v>1570</v>
      </c>
      <c r="D363" s="13" t="s">
        <v>903</v>
      </c>
      <c r="E363" s="40" t="s">
        <v>1571</v>
      </c>
      <c r="F363" s="40" t="s">
        <v>1572</v>
      </c>
      <c r="G363" s="94" t="s">
        <v>883</v>
      </c>
      <c r="H363" s="100">
        <v>1</v>
      </c>
      <c r="I363" s="100" t="s">
        <v>17</v>
      </c>
      <c r="J363" s="173">
        <v>0</v>
      </c>
      <c r="K363" s="20">
        <v>0</v>
      </c>
      <c r="L363" s="199" t="s">
        <v>2384</v>
      </c>
      <c r="M363" s="20">
        <v>0</v>
      </c>
      <c r="N363" s="20">
        <v>0</v>
      </c>
      <c r="O363" s="45" t="s">
        <v>2384</v>
      </c>
      <c r="P363" s="20">
        <v>0</v>
      </c>
      <c r="Q363" s="20">
        <v>0</v>
      </c>
      <c r="R363" s="46" t="s">
        <v>2384</v>
      </c>
      <c r="S363" s="58">
        <f t="shared" si="102"/>
        <v>0</v>
      </c>
      <c r="T363" s="18">
        <f t="shared" si="103"/>
        <v>0</v>
      </c>
      <c r="U363" s="19" t="e">
        <f t="shared" si="104"/>
        <v>#DIV/0!</v>
      </c>
      <c r="V363" s="19" t="e">
        <f t="shared" si="105"/>
        <v>#DIV/0!</v>
      </c>
      <c r="W363" s="18"/>
    </row>
    <row r="364" spans="1:24" s="6" customFormat="1" ht="17.100000000000001" customHeight="1" x14ac:dyDescent="0.3">
      <c r="A364" s="13">
        <v>361</v>
      </c>
      <c r="B364" s="13" t="s">
        <v>597</v>
      </c>
      <c r="C364" s="47" t="s">
        <v>1570</v>
      </c>
      <c r="D364" s="13" t="s">
        <v>869</v>
      </c>
      <c r="E364" s="40" t="s">
        <v>1573</v>
      </c>
      <c r="F364" s="40" t="s">
        <v>1574</v>
      </c>
      <c r="G364" s="13" t="s">
        <v>883</v>
      </c>
      <c r="H364" s="77">
        <v>0.04</v>
      </c>
      <c r="I364" s="42" t="s">
        <v>646</v>
      </c>
      <c r="J364" s="173">
        <v>0</v>
      </c>
      <c r="K364" s="20">
        <v>0</v>
      </c>
      <c r="L364" s="199" t="s">
        <v>2384</v>
      </c>
      <c r="M364" s="20">
        <v>0</v>
      </c>
      <c r="N364" s="20">
        <v>0</v>
      </c>
      <c r="O364" s="45" t="s">
        <v>2384</v>
      </c>
      <c r="P364" s="20">
        <v>0</v>
      </c>
      <c r="Q364" s="20">
        <v>0</v>
      </c>
      <c r="R364" s="46" t="s">
        <v>2384</v>
      </c>
      <c r="S364" s="58">
        <f t="shared" si="102"/>
        <v>0</v>
      </c>
      <c r="T364" s="18">
        <f t="shared" si="103"/>
        <v>0</v>
      </c>
      <c r="U364" s="19" t="e">
        <f>(S364/T364)-1</f>
        <v>#DIV/0!</v>
      </c>
      <c r="V364" s="19" t="e">
        <f t="shared" si="105"/>
        <v>#DIV/0!</v>
      </c>
      <c r="W364" s="18"/>
    </row>
    <row r="365" spans="1:24" s="6" customFormat="1" ht="17.100000000000001" customHeight="1" x14ac:dyDescent="0.3">
      <c r="A365" s="13">
        <v>362</v>
      </c>
      <c r="B365" s="13" t="s">
        <v>597</v>
      </c>
      <c r="C365" s="47" t="s">
        <v>1570</v>
      </c>
      <c r="D365" s="13" t="s">
        <v>870</v>
      </c>
      <c r="E365" s="40" t="s">
        <v>1575</v>
      </c>
      <c r="F365" s="40" t="s">
        <v>1576</v>
      </c>
      <c r="G365" s="13" t="s">
        <v>918</v>
      </c>
      <c r="H365" s="77">
        <v>0.8</v>
      </c>
      <c r="I365" s="77" t="s">
        <v>17</v>
      </c>
      <c r="J365" s="173">
        <v>0</v>
      </c>
      <c r="K365" s="20">
        <v>0</v>
      </c>
      <c r="L365" s="199" t="s">
        <v>2384</v>
      </c>
      <c r="M365" s="20">
        <v>0</v>
      </c>
      <c r="N365" s="20">
        <v>0</v>
      </c>
      <c r="O365" s="45" t="s">
        <v>2384</v>
      </c>
      <c r="P365" s="20">
        <v>0</v>
      </c>
      <c r="Q365" s="20">
        <v>0</v>
      </c>
      <c r="R365" s="46" t="s">
        <v>2384</v>
      </c>
      <c r="S365" s="58">
        <f t="shared" si="102"/>
        <v>0</v>
      </c>
      <c r="T365" s="18">
        <f t="shared" si="103"/>
        <v>0</v>
      </c>
      <c r="U365" s="19" t="e">
        <f t="shared" si="104"/>
        <v>#DIV/0!</v>
      </c>
      <c r="V365" s="19" t="e">
        <f t="shared" si="105"/>
        <v>#DIV/0!</v>
      </c>
      <c r="W365" s="18"/>
    </row>
    <row r="366" spans="1:24" s="6" customFormat="1" ht="17.100000000000001" customHeight="1" x14ac:dyDescent="0.3">
      <c r="A366" s="13">
        <v>363</v>
      </c>
      <c r="B366" s="13" t="s">
        <v>597</v>
      </c>
      <c r="C366" s="47" t="s">
        <v>1570</v>
      </c>
      <c r="D366" s="13" t="s">
        <v>14</v>
      </c>
      <c r="E366" s="40" t="s">
        <v>1577</v>
      </c>
      <c r="F366" s="40" t="s">
        <v>1578</v>
      </c>
      <c r="G366" s="13" t="s">
        <v>918</v>
      </c>
      <c r="H366" s="77">
        <v>0.7</v>
      </c>
      <c r="I366" s="77" t="s">
        <v>17</v>
      </c>
      <c r="J366" s="173">
        <v>0</v>
      </c>
      <c r="K366" s="20">
        <v>0</v>
      </c>
      <c r="L366" s="199" t="s">
        <v>2384</v>
      </c>
      <c r="M366" s="20">
        <v>0</v>
      </c>
      <c r="N366" s="20">
        <v>0</v>
      </c>
      <c r="O366" s="45" t="s">
        <v>2384</v>
      </c>
      <c r="P366" s="20">
        <v>0</v>
      </c>
      <c r="Q366" s="20">
        <v>0</v>
      </c>
      <c r="R366" s="46" t="s">
        <v>2384</v>
      </c>
      <c r="S366" s="58">
        <f t="shared" si="102"/>
        <v>0</v>
      </c>
      <c r="T366" s="18">
        <f t="shared" si="103"/>
        <v>0</v>
      </c>
      <c r="U366" s="19" t="e">
        <f t="shared" si="104"/>
        <v>#DIV/0!</v>
      </c>
      <c r="V366" s="19" t="e">
        <f t="shared" si="105"/>
        <v>#DIV/0!</v>
      </c>
      <c r="W366" s="18"/>
    </row>
    <row r="367" spans="1:24" s="6" customFormat="1" ht="17.100000000000001" customHeight="1" x14ac:dyDescent="0.3">
      <c r="A367" s="13">
        <v>364</v>
      </c>
      <c r="B367" s="13" t="s">
        <v>597</v>
      </c>
      <c r="C367" s="47" t="s">
        <v>1570</v>
      </c>
      <c r="D367" s="13" t="s">
        <v>14</v>
      </c>
      <c r="E367" s="40" t="s">
        <v>1579</v>
      </c>
      <c r="F367" s="40" t="s">
        <v>1580</v>
      </c>
      <c r="G367" s="13" t="s">
        <v>918</v>
      </c>
      <c r="H367" s="77">
        <v>0.7</v>
      </c>
      <c r="I367" s="42" t="s">
        <v>17</v>
      </c>
      <c r="J367" s="173">
        <v>0</v>
      </c>
      <c r="K367" s="20">
        <v>0</v>
      </c>
      <c r="L367" s="199" t="s">
        <v>2384</v>
      </c>
      <c r="M367" s="20">
        <v>0</v>
      </c>
      <c r="N367" s="20">
        <v>0</v>
      </c>
      <c r="O367" s="45" t="s">
        <v>2384</v>
      </c>
      <c r="P367" s="20">
        <v>0</v>
      </c>
      <c r="Q367" s="20">
        <v>0</v>
      </c>
      <c r="R367" s="46" t="s">
        <v>2384</v>
      </c>
      <c r="S367" s="58">
        <f t="shared" si="102"/>
        <v>0</v>
      </c>
      <c r="T367" s="18">
        <f t="shared" si="103"/>
        <v>0</v>
      </c>
      <c r="U367" s="19" t="e">
        <f t="shared" si="104"/>
        <v>#DIV/0!</v>
      </c>
      <c r="V367" s="19" t="e">
        <f t="shared" si="105"/>
        <v>#DIV/0!</v>
      </c>
      <c r="W367" s="18"/>
    </row>
    <row r="368" spans="1:24" s="6" customFormat="1" ht="17.100000000000001" customHeight="1" x14ac:dyDescent="0.3">
      <c r="A368" s="13">
        <v>365</v>
      </c>
      <c r="B368" s="13" t="s">
        <v>597</v>
      </c>
      <c r="C368" s="47" t="s">
        <v>1570</v>
      </c>
      <c r="D368" s="13" t="s">
        <v>870</v>
      </c>
      <c r="E368" s="40" t="s">
        <v>1581</v>
      </c>
      <c r="F368" s="40" t="s">
        <v>1582</v>
      </c>
      <c r="G368" s="13" t="s">
        <v>918</v>
      </c>
      <c r="H368" s="77">
        <v>0.8</v>
      </c>
      <c r="I368" s="42" t="s">
        <v>17</v>
      </c>
      <c r="J368" s="173">
        <v>0</v>
      </c>
      <c r="K368" s="20">
        <v>0</v>
      </c>
      <c r="L368" s="199" t="s">
        <v>2384</v>
      </c>
      <c r="M368" s="20">
        <v>0</v>
      </c>
      <c r="N368" s="20">
        <v>0</v>
      </c>
      <c r="O368" s="45" t="s">
        <v>2384</v>
      </c>
      <c r="P368" s="20">
        <v>0</v>
      </c>
      <c r="Q368" s="20">
        <v>0</v>
      </c>
      <c r="R368" s="46" t="s">
        <v>2384</v>
      </c>
      <c r="S368" s="58">
        <f t="shared" si="102"/>
        <v>0</v>
      </c>
      <c r="T368" s="18">
        <f t="shared" si="103"/>
        <v>0</v>
      </c>
      <c r="U368" s="19" t="e">
        <f t="shared" si="104"/>
        <v>#DIV/0!</v>
      </c>
      <c r="V368" s="19" t="e">
        <f t="shared" si="105"/>
        <v>#DIV/0!</v>
      </c>
      <c r="W368" s="18"/>
    </row>
    <row r="369" spans="1:23" s="6" customFormat="1" ht="17.100000000000001" customHeight="1" x14ac:dyDescent="0.3">
      <c r="A369" s="13">
        <v>366</v>
      </c>
      <c r="B369" s="13" t="s">
        <v>597</v>
      </c>
      <c r="C369" s="47" t="s">
        <v>1570</v>
      </c>
      <c r="D369" s="13" t="s">
        <v>14</v>
      </c>
      <c r="E369" s="40" t="s">
        <v>1583</v>
      </c>
      <c r="F369" s="40" t="s">
        <v>1584</v>
      </c>
      <c r="G369" s="13" t="s">
        <v>885</v>
      </c>
      <c r="H369" s="100">
        <v>0.5</v>
      </c>
      <c r="I369" s="42" t="s">
        <v>646</v>
      </c>
      <c r="J369" s="173">
        <v>0</v>
      </c>
      <c r="K369" s="20">
        <v>0</v>
      </c>
      <c r="L369" s="199" t="s">
        <v>2384</v>
      </c>
      <c r="M369" s="20">
        <v>0</v>
      </c>
      <c r="N369" s="20">
        <v>0</v>
      </c>
      <c r="O369" s="45" t="s">
        <v>2384</v>
      </c>
      <c r="P369" s="14"/>
      <c r="Q369" s="14"/>
      <c r="R369" s="57"/>
      <c r="S369" s="58">
        <f t="shared" si="102"/>
        <v>0</v>
      </c>
      <c r="T369" s="18">
        <f t="shared" si="103"/>
        <v>0</v>
      </c>
      <c r="U369" s="19" t="e">
        <f>(S369/T369)-1</f>
        <v>#DIV/0!</v>
      </c>
      <c r="V369" s="19" t="e">
        <f t="shared" si="105"/>
        <v>#DIV/0!</v>
      </c>
      <c r="W369" s="18"/>
    </row>
    <row r="370" spans="1:23" s="6" customFormat="1" ht="17.100000000000001" customHeight="1" x14ac:dyDescent="0.3">
      <c r="A370" s="13">
        <v>367</v>
      </c>
      <c r="B370" s="13" t="s">
        <v>597</v>
      </c>
      <c r="C370" s="47" t="s">
        <v>1570</v>
      </c>
      <c r="D370" s="13" t="s">
        <v>14</v>
      </c>
      <c r="E370" s="40" t="s">
        <v>1585</v>
      </c>
      <c r="F370" s="40" t="s">
        <v>1586</v>
      </c>
      <c r="G370" s="13" t="s">
        <v>885</v>
      </c>
      <c r="H370" s="100">
        <v>1</v>
      </c>
      <c r="I370" s="42" t="s">
        <v>17</v>
      </c>
      <c r="J370" s="173">
        <v>0</v>
      </c>
      <c r="K370" s="20">
        <v>0</v>
      </c>
      <c r="L370" s="199" t="s">
        <v>2384</v>
      </c>
      <c r="M370" s="20">
        <v>0</v>
      </c>
      <c r="N370" s="20">
        <v>0</v>
      </c>
      <c r="O370" s="45" t="s">
        <v>2384</v>
      </c>
      <c r="P370" s="14"/>
      <c r="Q370" s="14"/>
      <c r="R370" s="57"/>
      <c r="S370" s="58">
        <f t="shared" si="102"/>
        <v>0</v>
      </c>
      <c r="T370" s="18">
        <f t="shared" si="103"/>
        <v>0</v>
      </c>
      <c r="U370" s="19" t="e">
        <f t="shared" si="104"/>
        <v>#DIV/0!</v>
      </c>
      <c r="V370" s="19" t="e">
        <f t="shared" si="105"/>
        <v>#DIV/0!</v>
      </c>
      <c r="W370" s="18"/>
    </row>
    <row r="371" spans="1:23" s="6" customFormat="1" ht="17.100000000000001" customHeight="1" x14ac:dyDescent="0.3">
      <c r="A371" s="13">
        <v>368</v>
      </c>
      <c r="B371" s="13" t="s">
        <v>657</v>
      </c>
      <c r="C371" s="47" t="s">
        <v>1587</v>
      </c>
      <c r="D371" s="13" t="s">
        <v>903</v>
      </c>
      <c r="E371" s="40" t="s">
        <v>1588</v>
      </c>
      <c r="F371" s="40" t="s">
        <v>1597</v>
      </c>
      <c r="G371" s="13" t="s">
        <v>885</v>
      </c>
      <c r="H371" s="77">
        <v>1</v>
      </c>
      <c r="I371" s="77" t="s">
        <v>17</v>
      </c>
      <c r="J371" s="20">
        <v>0</v>
      </c>
      <c r="K371" s="20">
        <v>0</v>
      </c>
      <c r="L371" s="196" t="s">
        <v>2384</v>
      </c>
      <c r="M371" s="20">
        <v>0</v>
      </c>
      <c r="N371" s="20">
        <v>0</v>
      </c>
      <c r="O371" s="45" t="s">
        <v>2384</v>
      </c>
      <c r="P371" s="14"/>
      <c r="Q371" s="14"/>
      <c r="R371" s="57"/>
      <c r="S371" s="58">
        <f t="shared" si="102"/>
        <v>0</v>
      </c>
      <c r="T371" s="18">
        <f t="shared" si="103"/>
        <v>0</v>
      </c>
      <c r="U371" s="19" t="e">
        <f t="shared" si="104"/>
        <v>#DIV/0!</v>
      </c>
      <c r="V371" s="19" t="e">
        <f t="shared" si="105"/>
        <v>#DIV/0!</v>
      </c>
      <c r="W371" s="18"/>
    </row>
    <row r="372" spans="1:23" s="6" customFormat="1" ht="17.100000000000001" customHeight="1" x14ac:dyDescent="0.3">
      <c r="A372" s="13">
        <v>369</v>
      </c>
      <c r="B372" s="13" t="s">
        <v>657</v>
      </c>
      <c r="C372" s="47" t="s">
        <v>1587</v>
      </c>
      <c r="D372" s="13" t="s">
        <v>869</v>
      </c>
      <c r="E372" s="40" t="s">
        <v>1589</v>
      </c>
      <c r="F372" s="40" t="s">
        <v>1598</v>
      </c>
      <c r="G372" s="13" t="s">
        <v>885</v>
      </c>
      <c r="H372" s="77">
        <v>0.9</v>
      </c>
      <c r="I372" s="77" t="s">
        <v>17</v>
      </c>
      <c r="J372" s="20">
        <v>0</v>
      </c>
      <c r="K372" s="20">
        <v>0</v>
      </c>
      <c r="L372" s="196" t="s">
        <v>2384</v>
      </c>
      <c r="M372" s="20">
        <v>0</v>
      </c>
      <c r="N372" s="20">
        <v>0</v>
      </c>
      <c r="O372" s="45" t="s">
        <v>2384</v>
      </c>
      <c r="P372" s="14"/>
      <c r="Q372" s="14"/>
      <c r="R372" s="57"/>
      <c r="S372" s="58">
        <f t="shared" si="102"/>
        <v>0</v>
      </c>
      <c r="T372" s="18">
        <f t="shared" si="103"/>
        <v>0</v>
      </c>
      <c r="U372" s="19" t="e">
        <f t="shared" si="104"/>
        <v>#DIV/0!</v>
      </c>
      <c r="V372" s="19" t="e">
        <f t="shared" si="105"/>
        <v>#DIV/0!</v>
      </c>
      <c r="W372" s="18"/>
    </row>
    <row r="373" spans="1:23" s="6" customFormat="1" ht="17.100000000000001" customHeight="1" x14ac:dyDescent="0.3">
      <c r="A373" s="13">
        <v>370</v>
      </c>
      <c r="B373" s="13" t="s">
        <v>657</v>
      </c>
      <c r="C373" s="47" t="s">
        <v>1587</v>
      </c>
      <c r="D373" s="13" t="s">
        <v>870</v>
      </c>
      <c r="E373" s="40" t="s">
        <v>1590</v>
      </c>
      <c r="F373" s="40" t="s">
        <v>2403</v>
      </c>
      <c r="G373" s="13" t="s">
        <v>884</v>
      </c>
      <c r="H373" s="77">
        <v>0.9</v>
      </c>
      <c r="I373" s="77" t="s">
        <v>17</v>
      </c>
      <c r="J373" s="14">
        <v>92</v>
      </c>
      <c r="K373" s="14">
        <v>92</v>
      </c>
      <c r="L373" s="162" t="s">
        <v>2411</v>
      </c>
      <c r="M373" s="14"/>
      <c r="N373" s="14"/>
      <c r="O373" s="50"/>
      <c r="P373" s="14"/>
      <c r="Q373" s="14"/>
      <c r="R373" s="57"/>
      <c r="S373" s="58">
        <f t="shared" si="102"/>
        <v>92</v>
      </c>
      <c r="T373" s="18">
        <f t="shared" si="103"/>
        <v>92</v>
      </c>
      <c r="U373" s="19">
        <f t="shared" si="104"/>
        <v>1</v>
      </c>
      <c r="V373" s="19">
        <f t="shared" si="105"/>
        <v>1.1111111111111112</v>
      </c>
      <c r="W373" s="18"/>
    </row>
    <row r="374" spans="1:23" s="6" customFormat="1" ht="17.100000000000001" customHeight="1" x14ac:dyDescent="0.3">
      <c r="A374" s="13">
        <v>371</v>
      </c>
      <c r="B374" s="13" t="s">
        <v>657</v>
      </c>
      <c r="C374" s="47" t="s">
        <v>1587</v>
      </c>
      <c r="D374" s="13" t="s">
        <v>14</v>
      </c>
      <c r="E374" s="40" t="s">
        <v>1591</v>
      </c>
      <c r="F374" s="40" t="s">
        <v>1599</v>
      </c>
      <c r="G374" s="13" t="s">
        <v>884</v>
      </c>
      <c r="H374" s="77">
        <v>1</v>
      </c>
      <c r="I374" s="77" t="s">
        <v>17</v>
      </c>
      <c r="J374" s="14">
        <v>276</v>
      </c>
      <c r="K374" s="14">
        <v>276</v>
      </c>
      <c r="L374" s="162" t="s">
        <v>2412</v>
      </c>
      <c r="M374" s="14"/>
      <c r="N374" s="14"/>
      <c r="O374" s="50"/>
      <c r="P374" s="14"/>
      <c r="Q374" s="14"/>
      <c r="R374" s="57"/>
      <c r="S374" s="58">
        <f t="shared" si="102"/>
        <v>276</v>
      </c>
      <c r="T374" s="18">
        <f t="shared" si="103"/>
        <v>276</v>
      </c>
      <c r="U374" s="19">
        <f t="shared" si="104"/>
        <v>1</v>
      </c>
      <c r="V374" s="19">
        <f t="shared" si="105"/>
        <v>1</v>
      </c>
      <c r="W374" s="18"/>
    </row>
    <row r="375" spans="1:23" s="6" customFormat="1" ht="17.100000000000001" customHeight="1" x14ac:dyDescent="0.3">
      <c r="A375" s="13">
        <v>372</v>
      </c>
      <c r="B375" s="13" t="s">
        <v>657</v>
      </c>
      <c r="C375" s="47" t="s">
        <v>1587</v>
      </c>
      <c r="D375" s="13" t="s">
        <v>14</v>
      </c>
      <c r="E375" s="40" t="s">
        <v>1592</v>
      </c>
      <c r="F375" s="40" t="s">
        <v>1597</v>
      </c>
      <c r="G375" s="13" t="s">
        <v>884</v>
      </c>
      <c r="H375" s="77">
        <v>1</v>
      </c>
      <c r="I375" s="77" t="s">
        <v>17</v>
      </c>
      <c r="J375" s="14">
        <v>552</v>
      </c>
      <c r="K375" s="14">
        <v>552</v>
      </c>
      <c r="L375" s="162" t="s">
        <v>2413</v>
      </c>
      <c r="M375" s="14"/>
      <c r="N375" s="14"/>
      <c r="O375" s="50"/>
      <c r="P375" s="14"/>
      <c r="Q375" s="14"/>
      <c r="R375" s="57"/>
      <c r="S375" s="58">
        <f t="shared" si="102"/>
        <v>552</v>
      </c>
      <c r="T375" s="18">
        <f t="shared" si="103"/>
        <v>552</v>
      </c>
      <c r="U375" s="19">
        <f t="shared" si="104"/>
        <v>1</v>
      </c>
      <c r="V375" s="19">
        <f t="shared" si="105"/>
        <v>1</v>
      </c>
      <c r="W375" s="18"/>
    </row>
    <row r="376" spans="1:23" s="6" customFormat="1" ht="17.100000000000001" customHeight="1" x14ac:dyDescent="0.3">
      <c r="A376" s="13">
        <v>373</v>
      </c>
      <c r="B376" s="13" t="s">
        <v>657</v>
      </c>
      <c r="C376" s="47" t="s">
        <v>1587</v>
      </c>
      <c r="D376" s="13" t="s">
        <v>14</v>
      </c>
      <c r="E376" s="40" t="s">
        <v>1593</v>
      </c>
      <c r="F376" s="40" t="s">
        <v>1600</v>
      </c>
      <c r="G376" s="13" t="s">
        <v>884</v>
      </c>
      <c r="H376" s="77">
        <v>1</v>
      </c>
      <c r="I376" s="77" t="s">
        <v>17</v>
      </c>
      <c r="J376" s="14">
        <v>14989</v>
      </c>
      <c r="K376" s="14">
        <v>14989</v>
      </c>
      <c r="L376" s="162" t="s">
        <v>2414</v>
      </c>
      <c r="M376" s="14"/>
      <c r="N376" s="14"/>
      <c r="O376" s="50"/>
      <c r="P376" s="14"/>
      <c r="Q376" s="14"/>
      <c r="R376" s="57"/>
      <c r="S376" s="58">
        <f t="shared" si="102"/>
        <v>14989</v>
      </c>
      <c r="T376" s="18">
        <f t="shared" si="103"/>
        <v>14989</v>
      </c>
      <c r="U376" s="19">
        <f t="shared" si="104"/>
        <v>1</v>
      </c>
      <c r="V376" s="19">
        <f t="shared" si="105"/>
        <v>1</v>
      </c>
      <c r="W376" s="18"/>
    </row>
    <row r="377" spans="1:23" s="6" customFormat="1" ht="17.100000000000001" customHeight="1" x14ac:dyDescent="0.3">
      <c r="A377" s="13">
        <v>374</v>
      </c>
      <c r="B377" s="13" t="s">
        <v>657</v>
      </c>
      <c r="C377" s="47" t="s">
        <v>1587</v>
      </c>
      <c r="D377" s="13" t="s">
        <v>870</v>
      </c>
      <c r="E377" s="40" t="s">
        <v>1594</v>
      </c>
      <c r="F377" s="40" t="s">
        <v>1601</v>
      </c>
      <c r="G377" s="13" t="s">
        <v>884</v>
      </c>
      <c r="H377" s="77">
        <v>1</v>
      </c>
      <c r="I377" s="77" t="s">
        <v>17</v>
      </c>
      <c r="J377" s="14">
        <v>1786</v>
      </c>
      <c r="K377" s="14">
        <v>1786</v>
      </c>
      <c r="L377" s="162" t="s">
        <v>2415</v>
      </c>
      <c r="M377" s="14"/>
      <c r="N377" s="14"/>
      <c r="O377" s="50"/>
      <c r="P377" s="14"/>
      <c r="Q377" s="14"/>
      <c r="R377" s="57"/>
      <c r="S377" s="58">
        <f t="shared" si="102"/>
        <v>1786</v>
      </c>
      <c r="T377" s="18">
        <f t="shared" si="103"/>
        <v>1786</v>
      </c>
      <c r="U377" s="19">
        <f t="shared" si="104"/>
        <v>1</v>
      </c>
      <c r="V377" s="19">
        <f t="shared" si="105"/>
        <v>1</v>
      </c>
      <c r="W377" s="18"/>
    </row>
    <row r="378" spans="1:23" s="6" customFormat="1" ht="17.100000000000001" customHeight="1" x14ac:dyDescent="0.3">
      <c r="A378" s="13">
        <v>375</v>
      </c>
      <c r="B378" s="13" t="s">
        <v>657</v>
      </c>
      <c r="C378" s="47" t="s">
        <v>1587</v>
      </c>
      <c r="D378" s="13" t="s">
        <v>14</v>
      </c>
      <c r="E378" s="40" t="s">
        <v>1595</v>
      </c>
      <c r="F378" s="40" t="s">
        <v>1602</v>
      </c>
      <c r="G378" s="13" t="s">
        <v>884</v>
      </c>
      <c r="H378" s="77">
        <v>1</v>
      </c>
      <c r="I378" s="42" t="s">
        <v>17</v>
      </c>
      <c r="J378" s="14">
        <v>32455</v>
      </c>
      <c r="K378" s="14">
        <v>32455</v>
      </c>
      <c r="L378" s="162" t="s">
        <v>2416</v>
      </c>
      <c r="M378" s="14"/>
      <c r="N378" s="14"/>
      <c r="O378" s="50"/>
      <c r="P378" s="14"/>
      <c r="Q378" s="14"/>
      <c r="R378" s="57"/>
      <c r="S378" s="58">
        <f>+J378+M378+N378</f>
        <v>32455</v>
      </c>
      <c r="T378" s="18">
        <f>+K378+N378+Q378</f>
        <v>32455</v>
      </c>
      <c r="U378" s="19">
        <f>+S378/T378</f>
        <v>1</v>
      </c>
      <c r="V378" s="19">
        <f t="shared" si="105"/>
        <v>1</v>
      </c>
      <c r="W378" s="18"/>
    </row>
    <row r="379" spans="1:23" s="6" customFormat="1" ht="17.100000000000001" customHeight="1" x14ac:dyDescent="0.3">
      <c r="A379" s="13">
        <v>376</v>
      </c>
      <c r="B379" s="13" t="s">
        <v>657</v>
      </c>
      <c r="C379" s="47" t="s">
        <v>1587</v>
      </c>
      <c r="D379" s="13" t="s">
        <v>14</v>
      </c>
      <c r="E379" s="40" t="s">
        <v>1596</v>
      </c>
      <c r="F379" s="40" t="s">
        <v>1603</v>
      </c>
      <c r="G379" s="13" t="s">
        <v>884</v>
      </c>
      <c r="H379" s="77">
        <v>1</v>
      </c>
      <c r="I379" s="77" t="s">
        <v>17</v>
      </c>
      <c r="J379" s="14">
        <v>12</v>
      </c>
      <c r="K379" s="14">
        <v>12</v>
      </c>
      <c r="L379" s="162" t="s">
        <v>2417</v>
      </c>
      <c r="M379" s="14"/>
      <c r="N379" s="14"/>
      <c r="O379" s="50"/>
      <c r="P379" s="14"/>
      <c r="Q379" s="14"/>
      <c r="R379" s="57"/>
      <c r="S379" s="58">
        <f t="shared" si="102"/>
        <v>12</v>
      </c>
      <c r="T379" s="18">
        <f t="shared" si="103"/>
        <v>12</v>
      </c>
      <c r="U379" s="19">
        <f t="shared" si="104"/>
        <v>1</v>
      </c>
      <c r="V379" s="19">
        <f t="shared" si="105"/>
        <v>1</v>
      </c>
      <c r="W379" s="18"/>
    </row>
    <row r="380" spans="1:23" s="6" customFormat="1" ht="17.100000000000001" customHeight="1" x14ac:dyDescent="0.3">
      <c r="A380" s="13">
        <v>377</v>
      </c>
      <c r="B380" s="13" t="s">
        <v>657</v>
      </c>
      <c r="C380" s="47" t="s">
        <v>1604</v>
      </c>
      <c r="D380" s="13" t="s">
        <v>903</v>
      </c>
      <c r="E380" s="40" t="s">
        <v>1605</v>
      </c>
      <c r="F380" s="40" t="s">
        <v>1606</v>
      </c>
      <c r="G380" s="13" t="s">
        <v>918</v>
      </c>
      <c r="H380" s="77">
        <v>0.8</v>
      </c>
      <c r="I380" s="77" t="s">
        <v>17</v>
      </c>
      <c r="J380" s="20">
        <v>0</v>
      </c>
      <c r="K380" s="20">
        <v>0</v>
      </c>
      <c r="L380" s="196" t="s">
        <v>2384</v>
      </c>
      <c r="M380" s="20">
        <v>0</v>
      </c>
      <c r="N380" s="20">
        <v>0</v>
      </c>
      <c r="O380" s="45" t="s">
        <v>2384</v>
      </c>
      <c r="P380" s="20">
        <v>0</v>
      </c>
      <c r="Q380" s="20">
        <v>0</v>
      </c>
      <c r="R380" s="46" t="s">
        <v>2384</v>
      </c>
      <c r="S380" s="58">
        <f t="shared" si="102"/>
        <v>0</v>
      </c>
      <c r="T380" s="18">
        <f t="shared" si="103"/>
        <v>0</v>
      </c>
      <c r="U380" s="19" t="e">
        <f t="shared" si="104"/>
        <v>#DIV/0!</v>
      </c>
      <c r="V380" s="19" t="e">
        <f t="shared" si="105"/>
        <v>#DIV/0!</v>
      </c>
      <c r="W380" s="18"/>
    </row>
    <row r="381" spans="1:23" s="6" customFormat="1" ht="17.100000000000001" customHeight="1" x14ac:dyDescent="0.3">
      <c r="A381" s="13">
        <v>378</v>
      </c>
      <c r="B381" s="13" t="s">
        <v>657</v>
      </c>
      <c r="C381" s="47" t="s">
        <v>1604</v>
      </c>
      <c r="D381" s="13" t="s">
        <v>869</v>
      </c>
      <c r="E381" s="40" t="s">
        <v>1607</v>
      </c>
      <c r="F381" s="40" t="s">
        <v>1608</v>
      </c>
      <c r="G381" s="13" t="s">
        <v>918</v>
      </c>
      <c r="H381" s="77">
        <v>0.9</v>
      </c>
      <c r="I381" s="77" t="s">
        <v>17</v>
      </c>
      <c r="J381" s="20">
        <v>0</v>
      </c>
      <c r="K381" s="20">
        <v>0</v>
      </c>
      <c r="L381" s="196" t="s">
        <v>2384</v>
      </c>
      <c r="M381" s="20">
        <v>0</v>
      </c>
      <c r="N381" s="20">
        <v>0</v>
      </c>
      <c r="O381" s="45" t="s">
        <v>2384</v>
      </c>
      <c r="P381" s="20">
        <v>0</v>
      </c>
      <c r="Q381" s="20">
        <v>0</v>
      </c>
      <c r="R381" s="46" t="s">
        <v>2384</v>
      </c>
      <c r="S381" s="58">
        <f t="shared" si="102"/>
        <v>0</v>
      </c>
      <c r="T381" s="18">
        <f t="shared" si="103"/>
        <v>0</v>
      </c>
      <c r="U381" s="19" t="e">
        <f t="shared" si="104"/>
        <v>#DIV/0!</v>
      </c>
      <c r="V381" s="19" t="e">
        <f t="shared" si="105"/>
        <v>#DIV/0!</v>
      </c>
      <c r="W381" s="18"/>
    </row>
    <row r="382" spans="1:23" s="6" customFormat="1" ht="17.100000000000001" customHeight="1" x14ac:dyDescent="0.3">
      <c r="A382" s="13">
        <v>379</v>
      </c>
      <c r="B382" s="13" t="s">
        <v>657</v>
      </c>
      <c r="C382" s="47" t="s">
        <v>1604</v>
      </c>
      <c r="D382" s="13" t="s">
        <v>870</v>
      </c>
      <c r="E382" s="40" t="s">
        <v>1609</v>
      </c>
      <c r="F382" s="40" t="s">
        <v>1610</v>
      </c>
      <c r="G382" s="13" t="s">
        <v>884</v>
      </c>
      <c r="H382" s="77">
        <v>0.8</v>
      </c>
      <c r="I382" s="77" t="s">
        <v>17</v>
      </c>
      <c r="J382" s="14">
        <v>465</v>
      </c>
      <c r="K382" s="14">
        <v>465</v>
      </c>
      <c r="L382" s="162" t="s">
        <v>2418</v>
      </c>
      <c r="M382" s="14"/>
      <c r="N382" s="14"/>
      <c r="O382" s="50"/>
      <c r="P382" s="14"/>
      <c r="Q382" s="14"/>
      <c r="R382" s="57"/>
      <c r="S382" s="58">
        <f t="shared" si="102"/>
        <v>465</v>
      </c>
      <c r="T382" s="18">
        <f t="shared" si="103"/>
        <v>465</v>
      </c>
      <c r="U382" s="19">
        <f t="shared" si="104"/>
        <v>1</v>
      </c>
      <c r="V382" s="19">
        <f t="shared" si="105"/>
        <v>1.25</v>
      </c>
      <c r="W382" s="18"/>
    </row>
    <row r="383" spans="1:23" s="6" customFormat="1" ht="17.100000000000001" customHeight="1" x14ac:dyDescent="0.3">
      <c r="A383" s="13">
        <v>380</v>
      </c>
      <c r="B383" s="13" t="s">
        <v>657</v>
      </c>
      <c r="C383" s="47" t="s">
        <v>1604</v>
      </c>
      <c r="D383" s="13" t="s">
        <v>14</v>
      </c>
      <c r="E383" s="40" t="s">
        <v>1611</v>
      </c>
      <c r="F383" s="40" t="s">
        <v>1612</v>
      </c>
      <c r="G383" s="13" t="s">
        <v>884</v>
      </c>
      <c r="H383" s="77">
        <v>0.9</v>
      </c>
      <c r="I383" s="77" t="s">
        <v>17</v>
      </c>
      <c r="J383" s="14">
        <v>3317</v>
      </c>
      <c r="K383" s="14">
        <v>3317</v>
      </c>
      <c r="L383" s="162" t="s">
        <v>2419</v>
      </c>
      <c r="M383" s="14"/>
      <c r="N383" s="14"/>
      <c r="O383" s="50"/>
      <c r="P383" s="14"/>
      <c r="Q383" s="14"/>
      <c r="R383" s="57"/>
      <c r="S383" s="58">
        <f t="shared" si="102"/>
        <v>3317</v>
      </c>
      <c r="T383" s="18">
        <f t="shared" si="103"/>
        <v>3317</v>
      </c>
      <c r="U383" s="19">
        <f t="shared" si="104"/>
        <v>1</v>
      </c>
      <c r="V383" s="19">
        <f t="shared" si="105"/>
        <v>1.1111111111111112</v>
      </c>
      <c r="W383" s="18"/>
    </row>
    <row r="384" spans="1:23" s="6" customFormat="1" ht="17.100000000000001" customHeight="1" x14ac:dyDescent="0.3">
      <c r="A384" s="13">
        <v>381</v>
      </c>
      <c r="B384" s="13" t="s">
        <v>657</v>
      </c>
      <c r="C384" s="47" t="s">
        <v>1604</v>
      </c>
      <c r="D384" s="13" t="s">
        <v>14</v>
      </c>
      <c r="E384" s="40" t="s">
        <v>1613</v>
      </c>
      <c r="F384" s="40" t="s">
        <v>1614</v>
      </c>
      <c r="G384" s="13" t="s">
        <v>884</v>
      </c>
      <c r="H384" s="77">
        <v>0.9</v>
      </c>
      <c r="I384" s="77" t="s">
        <v>17</v>
      </c>
      <c r="J384" s="14">
        <v>465</v>
      </c>
      <c r="K384" s="14">
        <v>465</v>
      </c>
      <c r="L384" s="162" t="s">
        <v>2420</v>
      </c>
      <c r="M384" s="14"/>
      <c r="N384" s="14"/>
      <c r="O384" s="50"/>
      <c r="P384" s="14"/>
      <c r="Q384" s="14"/>
      <c r="R384" s="57"/>
      <c r="S384" s="58">
        <f t="shared" si="102"/>
        <v>465</v>
      </c>
      <c r="T384" s="18">
        <f t="shared" si="103"/>
        <v>465</v>
      </c>
      <c r="U384" s="19">
        <f t="shared" si="104"/>
        <v>1</v>
      </c>
      <c r="V384" s="19">
        <f t="shared" si="105"/>
        <v>1.1111111111111112</v>
      </c>
      <c r="W384" s="18"/>
    </row>
    <row r="385" spans="1:23" s="6" customFormat="1" ht="17.100000000000001" customHeight="1" x14ac:dyDescent="0.3">
      <c r="A385" s="13">
        <v>382</v>
      </c>
      <c r="B385" s="13" t="s">
        <v>657</v>
      </c>
      <c r="C385" s="47" t="s">
        <v>1604</v>
      </c>
      <c r="D385" s="13" t="s">
        <v>14</v>
      </c>
      <c r="E385" s="40" t="s">
        <v>1615</v>
      </c>
      <c r="F385" s="40" t="s">
        <v>1616</v>
      </c>
      <c r="G385" s="13" t="s">
        <v>884</v>
      </c>
      <c r="H385" s="77">
        <v>0.9</v>
      </c>
      <c r="I385" s="77" t="s">
        <v>17</v>
      </c>
      <c r="J385" s="14">
        <v>980</v>
      </c>
      <c r="K385" s="14">
        <v>980</v>
      </c>
      <c r="L385" s="162" t="s">
        <v>2421</v>
      </c>
      <c r="M385" s="14"/>
      <c r="N385" s="14"/>
      <c r="O385" s="50"/>
      <c r="P385" s="14"/>
      <c r="Q385" s="14"/>
      <c r="R385" s="57"/>
      <c r="S385" s="58">
        <f t="shared" si="102"/>
        <v>980</v>
      </c>
      <c r="T385" s="18">
        <f t="shared" si="103"/>
        <v>980</v>
      </c>
      <c r="U385" s="19">
        <f t="shared" si="104"/>
        <v>1</v>
      </c>
      <c r="V385" s="19">
        <f t="shared" si="105"/>
        <v>1.1111111111111112</v>
      </c>
      <c r="W385" s="18"/>
    </row>
    <row r="386" spans="1:23" s="6" customFormat="1" ht="17.100000000000001" customHeight="1" x14ac:dyDescent="0.3">
      <c r="A386" s="13">
        <v>383</v>
      </c>
      <c r="B386" s="13" t="s">
        <v>657</v>
      </c>
      <c r="C386" s="47" t="s">
        <v>1604</v>
      </c>
      <c r="D386" s="13" t="s">
        <v>14</v>
      </c>
      <c r="E386" s="40" t="s">
        <v>1617</v>
      </c>
      <c r="F386" s="40" t="s">
        <v>1618</v>
      </c>
      <c r="G386" s="13" t="s">
        <v>884</v>
      </c>
      <c r="H386" s="77">
        <v>1</v>
      </c>
      <c r="I386" s="77" t="s">
        <v>17</v>
      </c>
      <c r="J386" s="14">
        <v>61</v>
      </c>
      <c r="K386" s="14">
        <v>61</v>
      </c>
      <c r="L386" s="162" t="s">
        <v>2422</v>
      </c>
      <c r="M386" s="14"/>
      <c r="N386" s="14"/>
      <c r="O386" s="50"/>
      <c r="P386" s="14"/>
      <c r="Q386" s="14"/>
      <c r="R386" s="57"/>
      <c r="S386" s="58">
        <f t="shared" si="102"/>
        <v>61</v>
      </c>
      <c r="T386" s="18">
        <f t="shared" si="103"/>
        <v>61</v>
      </c>
      <c r="U386" s="19">
        <f t="shared" si="104"/>
        <v>1</v>
      </c>
      <c r="V386" s="19">
        <f t="shared" si="105"/>
        <v>1</v>
      </c>
      <c r="W386" s="18"/>
    </row>
    <row r="387" spans="1:23" s="6" customFormat="1" ht="17.100000000000001" customHeight="1" x14ac:dyDescent="0.3">
      <c r="A387" s="13">
        <v>384</v>
      </c>
      <c r="B387" s="13" t="s">
        <v>657</v>
      </c>
      <c r="C387" s="47" t="s">
        <v>1604</v>
      </c>
      <c r="D387" s="13" t="s">
        <v>14</v>
      </c>
      <c r="E387" s="40" t="s">
        <v>1619</v>
      </c>
      <c r="F387" s="40" t="s">
        <v>1620</v>
      </c>
      <c r="G387" s="13" t="s">
        <v>884</v>
      </c>
      <c r="H387" s="77">
        <v>1</v>
      </c>
      <c r="I387" s="77" t="s">
        <v>17</v>
      </c>
      <c r="J387" s="14">
        <v>33</v>
      </c>
      <c r="K387" s="14">
        <v>33</v>
      </c>
      <c r="L387" s="162" t="s">
        <v>2423</v>
      </c>
      <c r="M387" s="14"/>
      <c r="N387" s="14"/>
      <c r="O387" s="50"/>
      <c r="P387" s="14"/>
      <c r="Q387" s="14"/>
      <c r="R387" s="57"/>
      <c r="S387" s="58">
        <f t="shared" si="102"/>
        <v>33</v>
      </c>
      <c r="T387" s="18">
        <f t="shared" si="103"/>
        <v>33</v>
      </c>
      <c r="U387" s="19">
        <f t="shared" si="104"/>
        <v>1</v>
      </c>
      <c r="V387" s="19">
        <f t="shared" si="105"/>
        <v>1</v>
      </c>
      <c r="W387" s="18"/>
    </row>
    <row r="388" spans="1:23" s="6" customFormat="1" ht="17.100000000000001" customHeight="1" x14ac:dyDescent="0.3">
      <c r="A388" s="13">
        <v>385</v>
      </c>
      <c r="B388" s="13" t="s">
        <v>657</v>
      </c>
      <c r="C388" s="47" t="s">
        <v>1604</v>
      </c>
      <c r="D388" s="13" t="s">
        <v>14</v>
      </c>
      <c r="E388" s="40" t="s">
        <v>1621</v>
      </c>
      <c r="F388" s="40" t="s">
        <v>1622</v>
      </c>
      <c r="G388" s="13" t="s">
        <v>884</v>
      </c>
      <c r="H388" s="77">
        <v>1</v>
      </c>
      <c r="I388" s="77" t="s">
        <v>17</v>
      </c>
      <c r="J388" s="14">
        <v>0</v>
      </c>
      <c r="K388" s="14">
        <v>0</v>
      </c>
      <c r="L388" s="168" t="s">
        <v>2424</v>
      </c>
      <c r="M388" s="14"/>
      <c r="N388" s="14"/>
      <c r="O388" s="50"/>
      <c r="P388" s="14"/>
      <c r="Q388" s="14"/>
      <c r="R388" s="57"/>
      <c r="S388" s="58">
        <f t="shared" si="102"/>
        <v>0</v>
      </c>
      <c r="T388" s="18">
        <f t="shared" si="103"/>
        <v>0</v>
      </c>
      <c r="U388" s="19" t="e">
        <f t="shared" si="104"/>
        <v>#DIV/0!</v>
      </c>
      <c r="V388" s="19" t="e">
        <f t="shared" si="105"/>
        <v>#DIV/0!</v>
      </c>
      <c r="W388" s="18"/>
    </row>
    <row r="389" spans="1:23" s="6" customFormat="1" ht="17.100000000000001" customHeight="1" x14ac:dyDescent="0.3">
      <c r="A389" s="13">
        <v>386</v>
      </c>
      <c r="B389" s="13" t="s">
        <v>657</v>
      </c>
      <c r="C389" s="47" t="s">
        <v>1604</v>
      </c>
      <c r="D389" s="13" t="s">
        <v>870</v>
      </c>
      <c r="E389" s="40" t="s">
        <v>1623</v>
      </c>
      <c r="F389" s="40" t="s">
        <v>1624</v>
      </c>
      <c r="G389" s="13" t="s">
        <v>884</v>
      </c>
      <c r="H389" s="77">
        <v>1</v>
      </c>
      <c r="I389" s="77" t="s">
        <v>17</v>
      </c>
      <c r="J389" s="14">
        <v>6</v>
      </c>
      <c r="K389" s="14">
        <v>6</v>
      </c>
      <c r="L389" s="162" t="s">
        <v>2425</v>
      </c>
      <c r="M389" s="14"/>
      <c r="N389" s="14"/>
      <c r="O389" s="50"/>
      <c r="P389" s="14"/>
      <c r="Q389" s="14"/>
      <c r="R389" s="57"/>
      <c r="S389" s="58">
        <f t="shared" si="102"/>
        <v>6</v>
      </c>
      <c r="T389" s="18">
        <f t="shared" si="103"/>
        <v>6</v>
      </c>
      <c r="U389" s="19">
        <f t="shared" si="104"/>
        <v>1</v>
      </c>
      <c r="V389" s="19">
        <f t="shared" si="105"/>
        <v>1</v>
      </c>
      <c r="W389" s="18"/>
    </row>
    <row r="390" spans="1:23" s="6" customFormat="1" ht="17.100000000000001" customHeight="1" x14ac:dyDescent="0.3">
      <c r="A390" s="13">
        <v>387</v>
      </c>
      <c r="B390" s="13" t="s">
        <v>657</v>
      </c>
      <c r="C390" s="47" t="s">
        <v>1604</v>
      </c>
      <c r="D390" s="13" t="s">
        <v>14</v>
      </c>
      <c r="E390" s="40" t="s">
        <v>1625</v>
      </c>
      <c r="F390" s="40" t="s">
        <v>1626</v>
      </c>
      <c r="G390" s="13" t="s">
        <v>884</v>
      </c>
      <c r="H390" s="77">
        <v>1</v>
      </c>
      <c r="I390" s="77" t="s">
        <v>17</v>
      </c>
      <c r="J390" s="14">
        <v>2</v>
      </c>
      <c r="K390" s="14">
        <v>2</v>
      </c>
      <c r="L390" s="162" t="s">
        <v>2426</v>
      </c>
      <c r="M390" s="14"/>
      <c r="N390" s="14"/>
      <c r="O390" s="50"/>
      <c r="P390" s="14"/>
      <c r="Q390" s="14"/>
      <c r="R390" s="57"/>
      <c r="S390" s="58">
        <f t="shared" si="102"/>
        <v>2</v>
      </c>
      <c r="T390" s="18">
        <f t="shared" si="103"/>
        <v>2</v>
      </c>
      <c r="U390" s="19">
        <f t="shared" si="104"/>
        <v>1</v>
      </c>
      <c r="V390" s="19">
        <f t="shared" si="105"/>
        <v>1</v>
      </c>
      <c r="W390" s="18"/>
    </row>
    <row r="391" spans="1:23" s="6" customFormat="1" ht="17.100000000000001" customHeight="1" x14ac:dyDescent="0.3">
      <c r="A391" s="13">
        <v>388</v>
      </c>
      <c r="B391" s="13" t="s">
        <v>657</v>
      </c>
      <c r="C391" s="47" t="s">
        <v>1604</v>
      </c>
      <c r="D391" s="13" t="s">
        <v>14</v>
      </c>
      <c r="E391" s="40" t="s">
        <v>1627</v>
      </c>
      <c r="F391" s="40" t="s">
        <v>1628</v>
      </c>
      <c r="G391" s="13" t="s">
        <v>884</v>
      </c>
      <c r="H391" s="77">
        <v>1</v>
      </c>
      <c r="I391" s="77" t="s">
        <v>17</v>
      </c>
      <c r="J391" s="14">
        <v>11</v>
      </c>
      <c r="K391" s="14">
        <v>11</v>
      </c>
      <c r="L391" s="162" t="s">
        <v>2427</v>
      </c>
      <c r="M391" s="14"/>
      <c r="N391" s="14"/>
      <c r="O391" s="50"/>
      <c r="P391" s="14"/>
      <c r="Q391" s="14"/>
      <c r="R391" s="57"/>
      <c r="S391" s="58">
        <f t="shared" si="102"/>
        <v>11</v>
      </c>
      <c r="T391" s="18">
        <f t="shared" si="103"/>
        <v>11</v>
      </c>
      <c r="U391" s="19">
        <f t="shared" si="104"/>
        <v>1</v>
      </c>
      <c r="V391" s="19">
        <f t="shared" si="105"/>
        <v>1</v>
      </c>
      <c r="W391" s="18"/>
    </row>
    <row r="392" spans="1:23" s="6" customFormat="1" ht="17.100000000000001" customHeight="1" x14ac:dyDescent="0.3">
      <c r="A392" s="13">
        <v>389</v>
      </c>
      <c r="B392" s="13" t="s">
        <v>657</v>
      </c>
      <c r="C392" s="47" t="s">
        <v>1604</v>
      </c>
      <c r="D392" s="13" t="s">
        <v>870</v>
      </c>
      <c r="E392" s="40" t="s">
        <v>1629</v>
      </c>
      <c r="F392" s="40" t="s">
        <v>1630</v>
      </c>
      <c r="G392" s="13" t="s">
        <v>884</v>
      </c>
      <c r="H392" s="77">
        <v>1</v>
      </c>
      <c r="I392" s="77" t="s">
        <v>17</v>
      </c>
      <c r="J392" s="14">
        <v>1301</v>
      </c>
      <c r="K392" s="14">
        <v>1301</v>
      </c>
      <c r="L392" s="162" t="s">
        <v>2428</v>
      </c>
      <c r="M392" s="14"/>
      <c r="N392" s="14"/>
      <c r="O392" s="50"/>
      <c r="P392" s="14"/>
      <c r="Q392" s="14"/>
      <c r="R392" s="57"/>
      <c r="S392" s="58">
        <f t="shared" si="102"/>
        <v>1301</v>
      </c>
      <c r="T392" s="18">
        <f t="shared" si="103"/>
        <v>1301</v>
      </c>
      <c r="U392" s="19">
        <f t="shared" si="104"/>
        <v>1</v>
      </c>
      <c r="V392" s="19">
        <f t="shared" si="105"/>
        <v>1</v>
      </c>
      <c r="W392" s="18"/>
    </row>
    <row r="393" spans="1:23" s="6" customFormat="1" ht="17.100000000000001" customHeight="1" x14ac:dyDescent="0.3">
      <c r="A393" s="13">
        <v>390</v>
      </c>
      <c r="B393" s="13" t="s">
        <v>657</v>
      </c>
      <c r="C393" s="47" t="s">
        <v>1604</v>
      </c>
      <c r="D393" s="13" t="s">
        <v>14</v>
      </c>
      <c r="E393" s="40" t="s">
        <v>1631</v>
      </c>
      <c r="F393" s="40" t="s">
        <v>1632</v>
      </c>
      <c r="G393" s="13" t="s">
        <v>884</v>
      </c>
      <c r="H393" s="77">
        <v>1</v>
      </c>
      <c r="I393" s="77" t="s">
        <v>17</v>
      </c>
      <c r="J393" s="14">
        <v>14295</v>
      </c>
      <c r="K393" s="14">
        <v>14295</v>
      </c>
      <c r="L393" s="162" t="s">
        <v>2429</v>
      </c>
      <c r="M393" s="14"/>
      <c r="N393" s="14"/>
      <c r="O393" s="50"/>
      <c r="P393" s="14"/>
      <c r="Q393" s="14"/>
      <c r="R393" s="57"/>
      <c r="S393" s="58">
        <f t="shared" si="102"/>
        <v>14295</v>
      </c>
      <c r="T393" s="18">
        <f t="shared" si="103"/>
        <v>14295</v>
      </c>
      <c r="U393" s="19">
        <f t="shared" si="104"/>
        <v>1</v>
      </c>
      <c r="V393" s="19">
        <f t="shared" si="105"/>
        <v>1</v>
      </c>
      <c r="W393" s="18"/>
    </row>
    <row r="394" spans="1:23" s="6" customFormat="1" ht="17.100000000000001" customHeight="1" x14ac:dyDescent="0.3">
      <c r="A394" s="13">
        <v>391</v>
      </c>
      <c r="B394" s="13" t="s">
        <v>657</v>
      </c>
      <c r="C394" s="47" t="s">
        <v>1604</v>
      </c>
      <c r="D394" s="13" t="s">
        <v>14</v>
      </c>
      <c r="E394" s="40" t="s">
        <v>1633</v>
      </c>
      <c r="F394" s="40" t="s">
        <v>1634</v>
      </c>
      <c r="G394" s="13" t="s">
        <v>884</v>
      </c>
      <c r="H394" s="77">
        <v>1</v>
      </c>
      <c r="I394" s="77" t="s">
        <v>17</v>
      </c>
      <c r="J394" s="14">
        <v>0</v>
      </c>
      <c r="K394" s="14">
        <v>0</v>
      </c>
      <c r="L394" s="168" t="s">
        <v>2430</v>
      </c>
      <c r="M394" s="14"/>
      <c r="N394" s="14"/>
      <c r="O394" s="50"/>
      <c r="P394" s="14"/>
      <c r="Q394" s="14"/>
      <c r="R394" s="57"/>
      <c r="S394" s="58">
        <f t="shared" si="102"/>
        <v>0</v>
      </c>
      <c r="T394" s="18">
        <f t="shared" si="103"/>
        <v>0</v>
      </c>
      <c r="U394" s="19" t="e">
        <f t="shared" si="104"/>
        <v>#DIV/0!</v>
      </c>
      <c r="V394" s="19" t="e">
        <f t="shared" si="105"/>
        <v>#DIV/0!</v>
      </c>
      <c r="W394" s="18"/>
    </row>
    <row r="395" spans="1:23" s="6" customFormat="1" ht="17.100000000000001" customHeight="1" x14ac:dyDescent="0.3">
      <c r="A395" s="13">
        <v>392</v>
      </c>
      <c r="B395" s="13" t="s">
        <v>657</v>
      </c>
      <c r="C395" s="47" t="s">
        <v>1635</v>
      </c>
      <c r="D395" s="13" t="s">
        <v>903</v>
      </c>
      <c r="E395" s="40" t="s">
        <v>1636</v>
      </c>
      <c r="F395" s="40" t="s">
        <v>1647</v>
      </c>
      <c r="G395" s="13" t="s">
        <v>883</v>
      </c>
      <c r="H395" s="60">
        <v>0.1</v>
      </c>
      <c r="I395" s="60" t="s">
        <v>1658</v>
      </c>
      <c r="J395" s="20">
        <v>0</v>
      </c>
      <c r="K395" s="20">
        <v>0</v>
      </c>
      <c r="L395" s="196" t="s">
        <v>2384</v>
      </c>
      <c r="M395" s="20">
        <v>0</v>
      </c>
      <c r="N395" s="20">
        <v>0</v>
      </c>
      <c r="O395" s="45" t="s">
        <v>2384</v>
      </c>
      <c r="P395" s="20">
        <v>0</v>
      </c>
      <c r="Q395" s="20">
        <v>0</v>
      </c>
      <c r="R395" s="46" t="s">
        <v>2384</v>
      </c>
      <c r="S395" s="58">
        <f t="shared" si="102"/>
        <v>0</v>
      </c>
      <c r="T395" s="18">
        <f t="shared" si="103"/>
        <v>0</v>
      </c>
      <c r="U395" s="19" t="e">
        <f>(S395/T395)-1</f>
        <v>#DIV/0!</v>
      </c>
      <c r="V395" s="19" t="e">
        <f t="shared" si="105"/>
        <v>#DIV/0!</v>
      </c>
      <c r="W395" s="18"/>
    </row>
    <row r="396" spans="1:23" s="6" customFormat="1" ht="17.100000000000001" customHeight="1" x14ac:dyDescent="0.3">
      <c r="A396" s="13">
        <v>393</v>
      </c>
      <c r="B396" s="13" t="s">
        <v>657</v>
      </c>
      <c r="C396" s="47" t="s">
        <v>1635</v>
      </c>
      <c r="D396" s="13" t="s">
        <v>869</v>
      </c>
      <c r="E396" s="40" t="s">
        <v>1637</v>
      </c>
      <c r="F396" s="40" t="s">
        <v>1648</v>
      </c>
      <c r="G396" s="13" t="s">
        <v>883</v>
      </c>
      <c r="H396" s="60">
        <v>1</v>
      </c>
      <c r="I396" s="60" t="s">
        <v>17</v>
      </c>
      <c r="J396" s="20">
        <v>0</v>
      </c>
      <c r="K396" s="20">
        <v>0</v>
      </c>
      <c r="L396" s="196" t="s">
        <v>2384</v>
      </c>
      <c r="M396" s="20">
        <v>0</v>
      </c>
      <c r="N396" s="20">
        <v>0</v>
      </c>
      <c r="O396" s="45" t="s">
        <v>2384</v>
      </c>
      <c r="P396" s="20">
        <v>0</v>
      </c>
      <c r="Q396" s="20">
        <v>0</v>
      </c>
      <c r="R396" s="46" t="s">
        <v>2384</v>
      </c>
      <c r="S396" s="58">
        <f t="shared" si="102"/>
        <v>0</v>
      </c>
      <c r="T396" s="18">
        <f t="shared" si="103"/>
        <v>0</v>
      </c>
      <c r="U396" s="19" t="e">
        <f t="shared" si="104"/>
        <v>#DIV/0!</v>
      </c>
      <c r="V396" s="19" t="e">
        <f t="shared" si="105"/>
        <v>#DIV/0!</v>
      </c>
      <c r="W396" s="18"/>
    </row>
    <row r="397" spans="1:23" s="6" customFormat="1" ht="17.100000000000001" customHeight="1" x14ac:dyDescent="0.3">
      <c r="A397" s="13">
        <v>394</v>
      </c>
      <c r="B397" s="13" t="s">
        <v>657</v>
      </c>
      <c r="C397" s="47" t="s">
        <v>1635</v>
      </c>
      <c r="D397" s="13" t="s">
        <v>870</v>
      </c>
      <c r="E397" s="40" t="s">
        <v>1638</v>
      </c>
      <c r="F397" s="40" t="s">
        <v>1649</v>
      </c>
      <c r="G397" s="13" t="s">
        <v>884</v>
      </c>
      <c r="H397" s="60">
        <v>1</v>
      </c>
      <c r="I397" s="60" t="s">
        <v>17</v>
      </c>
      <c r="J397" s="165">
        <v>31112</v>
      </c>
      <c r="K397" s="165">
        <v>31000</v>
      </c>
      <c r="L397" s="162" t="s">
        <v>212</v>
      </c>
      <c r="M397" s="14"/>
      <c r="N397" s="14"/>
      <c r="O397" s="50"/>
      <c r="P397" s="14"/>
      <c r="Q397" s="14"/>
      <c r="R397" s="57"/>
      <c r="S397" s="58">
        <f t="shared" si="102"/>
        <v>31112</v>
      </c>
      <c r="T397" s="18">
        <f t="shared" si="103"/>
        <v>31000</v>
      </c>
      <c r="U397" s="19">
        <f t="shared" si="104"/>
        <v>1.0036129032258065</v>
      </c>
      <c r="V397" s="19">
        <f t="shared" si="105"/>
        <v>1.0036129032258065</v>
      </c>
      <c r="W397" s="18"/>
    </row>
    <row r="398" spans="1:23" s="6" customFormat="1" ht="17.100000000000001" customHeight="1" x14ac:dyDescent="0.3">
      <c r="A398" s="13">
        <v>395</v>
      </c>
      <c r="B398" s="13" t="s">
        <v>657</v>
      </c>
      <c r="C398" s="47" t="s">
        <v>1635</v>
      </c>
      <c r="D398" s="13" t="s">
        <v>14</v>
      </c>
      <c r="E398" s="40" t="s">
        <v>1639</v>
      </c>
      <c r="F398" s="40" t="s">
        <v>1650</v>
      </c>
      <c r="G398" s="13" t="s">
        <v>884</v>
      </c>
      <c r="H398" s="60">
        <v>1</v>
      </c>
      <c r="I398" s="60" t="s">
        <v>17</v>
      </c>
      <c r="J398" s="14">
        <v>10</v>
      </c>
      <c r="K398" s="80">
        <v>5</v>
      </c>
      <c r="L398" s="162" t="s">
        <v>2431</v>
      </c>
      <c r="M398" s="14"/>
      <c r="N398" s="80">
        <v>5</v>
      </c>
      <c r="O398" s="82"/>
      <c r="P398" s="14"/>
      <c r="Q398" s="80">
        <v>5</v>
      </c>
      <c r="R398" s="83"/>
      <c r="S398" s="58">
        <f t="shared" si="102"/>
        <v>10</v>
      </c>
      <c r="T398" s="18">
        <f t="shared" si="103"/>
        <v>15</v>
      </c>
      <c r="U398" s="19">
        <f t="shared" si="104"/>
        <v>0.66666666666666663</v>
      </c>
      <c r="V398" s="19">
        <f t="shared" si="105"/>
        <v>0.66666666666666663</v>
      </c>
      <c r="W398" s="18"/>
    </row>
    <row r="399" spans="1:23" s="6" customFormat="1" ht="17.100000000000001" customHeight="1" x14ac:dyDescent="0.3">
      <c r="A399" s="13">
        <v>396</v>
      </c>
      <c r="B399" s="13" t="s">
        <v>657</v>
      </c>
      <c r="C399" s="47" t="s">
        <v>1635</v>
      </c>
      <c r="D399" s="13" t="s">
        <v>14</v>
      </c>
      <c r="E399" s="40" t="s">
        <v>1640</v>
      </c>
      <c r="F399" s="40" t="s">
        <v>1651</v>
      </c>
      <c r="G399" s="13" t="s">
        <v>884</v>
      </c>
      <c r="H399" s="60">
        <v>1</v>
      </c>
      <c r="I399" s="60" t="s">
        <v>17</v>
      </c>
      <c r="J399" s="14">
        <v>150</v>
      </c>
      <c r="K399" s="14">
        <v>120</v>
      </c>
      <c r="L399" s="162" t="s">
        <v>2432</v>
      </c>
      <c r="M399" s="14"/>
      <c r="N399" s="14"/>
      <c r="O399" s="50"/>
      <c r="P399" s="14"/>
      <c r="Q399" s="14"/>
      <c r="R399" s="57"/>
      <c r="S399" s="58">
        <f t="shared" si="102"/>
        <v>150</v>
      </c>
      <c r="T399" s="18">
        <f t="shared" si="103"/>
        <v>120</v>
      </c>
      <c r="U399" s="19">
        <f t="shared" si="104"/>
        <v>1.25</v>
      </c>
      <c r="V399" s="19">
        <f t="shared" si="105"/>
        <v>1.25</v>
      </c>
      <c r="W399" s="18"/>
    </row>
    <row r="400" spans="1:23" s="6" customFormat="1" ht="17.100000000000001" customHeight="1" x14ac:dyDescent="0.3">
      <c r="A400" s="13">
        <v>397</v>
      </c>
      <c r="B400" s="13" t="s">
        <v>657</v>
      </c>
      <c r="C400" s="47" t="s">
        <v>1635</v>
      </c>
      <c r="D400" s="13" t="s">
        <v>870</v>
      </c>
      <c r="E400" s="40" t="s">
        <v>1641</v>
      </c>
      <c r="F400" s="40" t="s">
        <v>1652</v>
      </c>
      <c r="G400" s="13" t="s">
        <v>884</v>
      </c>
      <c r="H400" s="60">
        <v>1</v>
      </c>
      <c r="I400" s="60" t="s">
        <v>17</v>
      </c>
      <c r="J400" s="14">
        <v>0</v>
      </c>
      <c r="K400" s="80">
        <v>1</v>
      </c>
      <c r="L400" s="162" t="s">
        <v>2433</v>
      </c>
      <c r="M400" s="14"/>
      <c r="N400" s="80">
        <v>1</v>
      </c>
      <c r="O400" s="82"/>
      <c r="P400" s="14"/>
      <c r="Q400" s="80">
        <v>1</v>
      </c>
      <c r="R400" s="83"/>
      <c r="S400" s="58">
        <f t="shared" si="102"/>
        <v>0</v>
      </c>
      <c r="T400" s="18">
        <f t="shared" si="103"/>
        <v>3</v>
      </c>
      <c r="U400" s="19">
        <f t="shared" si="104"/>
        <v>0</v>
      </c>
      <c r="V400" s="19">
        <f t="shared" si="105"/>
        <v>0</v>
      </c>
      <c r="W400" s="18"/>
    </row>
    <row r="401" spans="1:23" s="6" customFormat="1" ht="17.100000000000001" customHeight="1" x14ac:dyDescent="0.3">
      <c r="A401" s="13">
        <v>398</v>
      </c>
      <c r="B401" s="13" t="s">
        <v>657</v>
      </c>
      <c r="C401" s="47" t="s">
        <v>1635</v>
      </c>
      <c r="D401" s="13" t="s">
        <v>14</v>
      </c>
      <c r="E401" s="40" t="s">
        <v>1642</v>
      </c>
      <c r="F401" s="40" t="s">
        <v>1653</v>
      </c>
      <c r="G401" s="13" t="s">
        <v>884</v>
      </c>
      <c r="H401" s="60">
        <v>1</v>
      </c>
      <c r="I401" s="60" t="s">
        <v>17</v>
      </c>
      <c r="J401" s="14">
        <v>25</v>
      </c>
      <c r="K401" s="14">
        <v>25</v>
      </c>
      <c r="L401" s="162" t="s">
        <v>2434</v>
      </c>
      <c r="M401" s="14"/>
      <c r="N401" s="14"/>
      <c r="O401" s="50"/>
      <c r="P401" s="14"/>
      <c r="Q401" s="14"/>
      <c r="R401" s="57"/>
      <c r="S401" s="58">
        <f t="shared" si="102"/>
        <v>25</v>
      </c>
      <c r="T401" s="18">
        <f t="shared" si="103"/>
        <v>25</v>
      </c>
      <c r="U401" s="19">
        <f t="shared" si="104"/>
        <v>1</v>
      </c>
      <c r="V401" s="19">
        <f t="shared" si="105"/>
        <v>1</v>
      </c>
      <c r="W401" s="18"/>
    </row>
    <row r="402" spans="1:23" s="6" customFormat="1" ht="17.100000000000001" customHeight="1" x14ac:dyDescent="0.3">
      <c r="A402" s="13">
        <v>399</v>
      </c>
      <c r="B402" s="13" t="s">
        <v>657</v>
      </c>
      <c r="C402" s="47" t="s">
        <v>1635</v>
      </c>
      <c r="D402" s="13" t="s">
        <v>14</v>
      </c>
      <c r="E402" s="40" t="s">
        <v>1643</v>
      </c>
      <c r="F402" s="40" t="s">
        <v>1654</v>
      </c>
      <c r="G402" s="13" t="s">
        <v>884</v>
      </c>
      <c r="H402" s="60">
        <v>1</v>
      </c>
      <c r="I402" s="60" t="s">
        <v>17</v>
      </c>
      <c r="J402" s="14">
        <v>0</v>
      </c>
      <c r="K402" s="80">
        <v>25</v>
      </c>
      <c r="L402" s="162" t="s">
        <v>2433</v>
      </c>
      <c r="M402" s="14"/>
      <c r="N402" s="80">
        <v>25</v>
      </c>
      <c r="O402" s="82"/>
      <c r="P402" s="14"/>
      <c r="Q402" s="80">
        <v>25</v>
      </c>
      <c r="R402" s="83"/>
      <c r="S402" s="58">
        <f t="shared" si="102"/>
        <v>0</v>
      </c>
      <c r="T402" s="18">
        <f t="shared" si="103"/>
        <v>75</v>
      </c>
      <c r="U402" s="19">
        <f t="shared" si="104"/>
        <v>0</v>
      </c>
      <c r="V402" s="19">
        <f t="shared" si="105"/>
        <v>0</v>
      </c>
      <c r="W402" s="18"/>
    </row>
    <row r="403" spans="1:23" s="6" customFormat="1" ht="17.100000000000001" customHeight="1" x14ac:dyDescent="0.3">
      <c r="A403" s="13">
        <v>400</v>
      </c>
      <c r="B403" s="13" t="s">
        <v>657</v>
      </c>
      <c r="C403" s="47" t="s">
        <v>1635</v>
      </c>
      <c r="D403" s="13" t="s">
        <v>870</v>
      </c>
      <c r="E403" s="40" t="s">
        <v>1644</v>
      </c>
      <c r="F403" s="40" t="s">
        <v>1655</v>
      </c>
      <c r="G403" s="13" t="s">
        <v>884</v>
      </c>
      <c r="H403" s="60">
        <v>1</v>
      </c>
      <c r="I403" s="60" t="s">
        <v>17</v>
      </c>
      <c r="J403" s="20">
        <v>0</v>
      </c>
      <c r="K403" s="20">
        <v>0</v>
      </c>
      <c r="L403" s="168" t="s">
        <v>2384</v>
      </c>
      <c r="M403" s="20">
        <v>0</v>
      </c>
      <c r="N403" s="20">
        <v>0</v>
      </c>
      <c r="O403" s="45" t="s">
        <v>2384</v>
      </c>
      <c r="P403" s="20">
        <v>0</v>
      </c>
      <c r="Q403" s="20">
        <v>0</v>
      </c>
      <c r="R403" s="46" t="s">
        <v>2384</v>
      </c>
      <c r="S403" s="58">
        <f t="shared" si="102"/>
        <v>0</v>
      </c>
      <c r="T403" s="18">
        <f t="shared" si="103"/>
        <v>0</v>
      </c>
      <c r="U403" s="19" t="e">
        <f t="shared" si="104"/>
        <v>#DIV/0!</v>
      </c>
      <c r="V403" s="19" t="e">
        <f t="shared" si="105"/>
        <v>#DIV/0!</v>
      </c>
      <c r="W403" s="18"/>
    </row>
    <row r="404" spans="1:23" s="6" customFormat="1" ht="17.100000000000001" customHeight="1" x14ac:dyDescent="0.3">
      <c r="A404" s="13">
        <v>401</v>
      </c>
      <c r="B404" s="13" t="s">
        <v>657</v>
      </c>
      <c r="C404" s="47" t="s">
        <v>1635</v>
      </c>
      <c r="D404" s="13" t="s">
        <v>14</v>
      </c>
      <c r="E404" s="40" t="s">
        <v>1645</v>
      </c>
      <c r="F404" s="40" t="s">
        <v>1656</v>
      </c>
      <c r="G404" s="13" t="s">
        <v>884</v>
      </c>
      <c r="H404" s="60">
        <v>1</v>
      </c>
      <c r="I404" s="60" t="s">
        <v>17</v>
      </c>
      <c r="J404" s="160">
        <v>214</v>
      </c>
      <c r="K404" s="160">
        <v>200</v>
      </c>
      <c r="L404" s="162" t="s">
        <v>2435</v>
      </c>
      <c r="M404" s="14"/>
      <c r="N404" s="14"/>
      <c r="O404" s="50"/>
      <c r="P404" s="14"/>
      <c r="Q404" s="14"/>
      <c r="R404" s="57"/>
      <c r="S404" s="58">
        <f t="shared" si="102"/>
        <v>214</v>
      </c>
      <c r="T404" s="18">
        <f t="shared" si="103"/>
        <v>200</v>
      </c>
      <c r="U404" s="19">
        <f t="shared" si="104"/>
        <v>1.07</v>
      </c>
      <c r="V404" s="19">
        <f t="shared" si="105"/>
        <v>1.07</v>
      </c>
      <c r="W404" s="18"/>
    </row>
    <row r="405" spans="1:23" s="6" customFormat="1" ht="17.100000000000001" customHeight="1" x14ac:dyDescent="0.3">
      <c r="A405" s="13">
        <v>402</v>
      </c>
      <c r="B405" s="13" t="s">
        <v>657</v>
      </c>
      <c r="C405" s="47" t="s">
        <v>1635</v>
      </c>
      <c r="D405" s="13" t="s">
        <v>14</v>
      </c>
      <c r="E405" s="40" t="s">
        <v>1646</v>
      </c>
      <c r="F405" s="40" t="s">
        <v>1657</v>
      </c>
      <c r="G405" s="13" t="s">
        <v>884</v>
      </c>
      <c r="H405" s="60">
        <v>1</v>
      </c>
      <c r="I405" s="60" t="s">
        <v>17</v>
      </c>
      <c r="J405" s="160">
        <v>218</v>
      </c>
      <c r="K405" s="160">
        <v>200</v>
      </c>
      <c r="L405" s="162" t="s">
        <v>2435</v>
      </c>
      <c r="M405" s="14"/>
      <c r="N405" s="14"/>
      <c r="O405" s="50"/>
      <c r="P405" s="14"/>
      <c r="Q405" s="14"/>
      <c r="R405" s="57"/>
      <c r="S405" s="58">
        <f t="shared" si="102"/>
        <v>218</v>
      </c>
      <c r="T405" s="18">
        <f t="shared" si="103"/>
        <v>200</v>
      </c>
      <c r="U405" s="19">
        <f t="shared" si="104"/>
        <v>1.0900000000000001</v>
      </c>
      <c r="V405" s="19">
        <f t="shared" si="105"/>
        <v>1.0900000000000001</v>
      </c>
      <c r="W405" s="18"/>
    </row>
    <row r="406" spans="1:23" s="6" customFormat="1" ht="17.100000000000001" customHeight="1" x14ac:dyDescent="0.3">
      <c r="A406" s="13">
        <v>403</v>
      </c>
      <c r="B406" s="13" t="s">
        <v>657</v>
      </c>
      <c r="C406" s="47" t="s">
        <v>1659</v>
      </c>
      <c r="D406" s="13" t="s">
        <v>903</v>
      </c>
      <c r="E406" s="40" t="s">
        <v>1660</v>
      </c>
      <c r="F406" s="40" t="s">
        <v>1668</v>
      </c>
      <c r="G406" s="13" t="s">
        <v>883</v>
      </c>
      <c r="H406" s="60">
        <v>1</v>
      </c>
      <c r="I406" s="60" t="s">
        <v>17</v>
      </c>
      <c r="J406" s="20">
        <v>0</v>
      </c>
      <c r="K406" s="20">
        <v>0</v>
      </c>
      <c r="L406" s="196" t="s">
        <v>2384</v>
      </c>
      <c r="M406" s="20">
        <v>0</v>
      </c>
      <c r="N406" s="20">
        <v>0</v>
      </c>
      <c r="O406" s="45" t="s">
        <v>2384</v>
      </c>
      <c r="P406" s="20">
        <v>0</v>
      </c>
      <c r="Q406" s="20">
        <v>0</v>
      </c>
      <c r="R406" s="46" t="s">
        <v>2384</v>
      </c>
      <c r="S406" s="58">
        <f t="shared" ref="S406:S434" si="106">+J406+M406+P406</f>
        <v>0</v>
      </c>
      <c r="T406" s="18">
        <f t="shared" ref="T406:T434" si="107">+K406+N406+Q406</f>
        <v>0</v>
      </c>
      <c r="U406" s="19" t="e">
        <f t="shared" ref="U406:U434" si="108">+S406/T406</f>
        <v>#DIV/0!</v>
      </c>
      <c r="V406" s="19" t="e">
        <f t="shared" ref="V406:V434" si="109">+U406/H406</f>
        <v>#DIV/0!</v>
      </c>
      <c r="W406" s="18"/>
    </row>
    <row r="407" spans="1:23" s="6" customFormat="1" ht="17.100000000000001" customHeight="1" x14ac:dyDescent="0.3">
      <c r="A407" s="13">
        <v>404</v>
      </c>
      <c r="B407" s="13" t="s">
        <v>657</v>
      </c>
      <c r="C407" s="47" t="s">
        <v>1659</v>
      </c>
      <c r="D407" s="13" t="s">
        <v>869</v>
      </c>
      <c r="E407" s="40" t="s">
        <v>1661</v>
      </c>
      <c r="F407" s="40" t="s">
        <v>1669</v>
      </c>
      <c r="G407" s="13" t="s">
        <v>1676</v>
      </c>
      <c r="H407" s="60">
        <v>1</v>
      </c>
      <c r="I407" s="60" t="s">
        <v>17</v>
      </c>
      <c r="J407" s="20">
        <v>0</v>
      </c>
      <c r="K407" s="20">
        <v>0</v>
      </c>
      <c r="L407" s="196" t="s">
        <v>2384</v>
      </c>
      <c r="M407" s="20">
        <v>0</v>
      </c>
      <c r="N407" s="20">
        <v>0</v>
      </c>
      <c r="O407" s="45" t="s">
        <v>2384</v>
      </c>
      <c r="P407" s="20">
        <v>0</v>
      </c>
      <c r="Q407" s="20">
        <v>0</v>
      </c>
      <c r="R407" s="46" t="s">
        <v>2384</v>
      </c>
      <c r="S407" s="58">
        <f t="shared" si="106"/>
        <v>0</v>
      </c>
      <c r="T407" s="18">
        <f t="shared" si="107"/>
        <v>0</v>
      </c>
      <c r="U407" s="19" t="e">
        <f t="shared" si="108"/>
        <v>#DIV/0!</v>
      </c>
      <c r="V407" s="19" t="e">
        <f t="shared" si="109"/>
        <v>#DIV/0!</v>
      </c>
      <c r="W407" s="18"/>
    </row>
    <row r="408" spans="1:23" s="6" customFormat="1" ht="17.100000000000001" customHeight="1" x14ac:dyDescent="0.3">
      <c r="A408" s="13">
        <v>405</v>
      </c>
      <c r="B408" s="13" t="s">
        <v>657</v>
      </c>
      <c r="C408" s="47" t="s">
        <v>1659</v>
      </c>
      <c r="D408" s="13" t="s">
        <v>870</v>
      </c>
      <c r="E408" s="40" t="s">
        <v>1662</v>
      </c>
      <c r="F408" s="40" t="s">
        <v>1670</v>
      </c>
      <c r="G408" s="13" t="s">
        <v>1676</v>
      </c>
      <c r="H408" s="60">
        <v>1</v>
      </c>
      <c r="I408" s="60" t="s">
        <v>17</v>
      </c>
      <c r="J408" s="20">
        <v>0</v>
      </c>
      <c r="K408" s="20">
        <v>0</v>
      </c>
      <c r="L408" s="196" t="s">
        <v>2384</v>
      </c>
      <c r="M408" s="20">
        <v>0</v>
      </c>
      <c r="N408" s="20">
        <v>0</v>
      </c>
      <c r="O408" s="45" t="s">
        <v>2384</v>
      </c>
      <c r="P408" s="20">
        <v>0</v>
      </c>
      <c r="Q408" s="20">
        <v>0</v>
      </c>
      <c r="R408" s="46" t="s">
        <v>2384</v>
      </c>
      <c r="S408" s="58">
        <f t="shared" si="106"/>
        <v>0</v>
      </c>
      <c r="T408" s="18">
        <f t="shared" si="107"/>
        <v>0</v>
      </c>
      <c r="U408" s="19" t="e">
        <f t="shared" si="108"/>
        <v>#DIV/0!</v>
      </c>
      <c r="V408" s="19" t="e">
        <f t="shared" si="109"/>
        <v>#DIV/0!</v>
      </c>
      <c r="W408" s="18"/>
    </row>
    <row r="409" spans="1:23" s="6" customFormat="1" ht="17.100000000000001" customHeight="1" x14ac:dyDescent="0.3">
      <c r="A409" s="13">
        <v>406</v>
      </c>
      <c r="B409" s="13" t="s">
        <v>657</v>
      </c>
      <c r="C409" s="47" t="s">
        <v>1659</v>
      </c>
      <c r="D409" s="13" t="s">
        <v>14</v>
      </c>
      <c r="E409" s="40" t="s">
        <v>1663</v>
      </c>
      <c r="F409" s="40" t="s">
        <v>1671</v>
      </c>
      <c r="G409" s="13" t="s">
        <v>1676</v>
      </c>
      <c r="H409" s="60">
        <v>1</v>
      </c>
      <c r="I409" s="60" t="s">
        <v>17</v>
      </c>
      <c r="J409" s="20">
        <v>0</v>
      </c>
      <c r="K409" s="20">
        <v>0</v>
      </c>
      <c r="L409" s="196" t="s">
        <v>2384</v>
      </c>
      <c r="M409" s="20">
        <v>0</v>
      </c>
      <c r="N409" s="20">
        <v>0</v>
      </c>
      <c r="O409" s="45" t="s">
        <v>2384</v>
      </c>
      <c r="P409" s="20">
        <v>0</v>
      </c>
      <c r="Q409" s="20">
        <v>0</v>
      </c>
      <c r="R409" s="46" t="s">
        <v>2384</v>
      </c>
      <c r="S409" s="58">
        <f t="shared" si="106"/>
        <v>0</v>
      </c>
      <c r="T409" s="18">
        <f t="shared" si="107"/>
        <v>0</v>
      </c>
      <c r="U409" s="19" t="e">
        <f t="shared" si="108"/>
        <v>#DIV/0!</v>
      </c>
      <c r="V409" s="19" t="e">
        <f t="shared" si="109"/>
        <v>#DIV/0!</v>
      </c>
      <c r="W409" s="18"/>
    </row>
    <row r="410" spans="1:23" s="6" customFormat="1" ht="17.100000000000001" customHeight="1" x14ac:dyDescent="0.3">
      <c r="A410" s="13">
        <v>407</v>
      </c>
      <c r="B410" s="13" t="s">
        <v>657</v>
      </c>
      <c r="C410" s="47" t="s">
        <v>1659</v>
      </c>
      <c r="D410" s="13" t="s">
        <v>14</v>
      </c>
      <c r="E410" s="40" t="s">
        <v>1664</v>
      </c>
      <c r="F410" s="40" t="s">
        <v>1672</v>
      </c>
      <c r="G410" s="13" t="s">
        <v>1676</v>
      </c>
      <c r="H410" s="60">
        <v>1</v>
      </c>
      <c r="I410" s="60" t="s">
        <v>17</v>
      </c>
      <c r="J410" s="20">
        <v>0</v>
      </c>
      <c r="K410" s="20">
        <v>0</v>
      </c>
      <c r="L410" s="196" t="s">
        <v>2384</v>
      </c>
      <c r="M410" s="20">
        <v>0</v>
      </c>
      <c r="N410" s="20">
        <v>0</v>
      </c>
      <c r="O410" s="45" t="s">
        <v>2384</v>
      </c>
      <c r="P410" s="20">
        <v>0</v>
      </c>
      <c r="Q410" s="20">
        <v>0</v>
      </c>
      <c r="R410" s="46" t="s">
        <v>2384</v>
      </c>
      <c r="S410" s="58">
        <f t="shared" si="106"/>
        <v>0</v>
      </c>
      <c r="T410" s="18">
        <f t="shared" si="107"/>
        <v>0</v>
      </c>
      <c r="U410" s="19" t="e">
        <f t="shared" si="108"/>
        <v>#DIV/0!</v>
      </c>
      <c r="V410" s="19" t="e">
        <f t="shared" si="109"/>
        <v>#DIV/0!</v>
      </c>
      <c r="W410" s="18"/>
    </row>
    <row r="411" spans="1:23" s="6" customFormat="1" ht="17.100000000000001" customHeight="1" x14ac:dyDescent="0.3">
      <c r="A411" s="13">
        <v>408</v>
      </c>
      <c r="B411" s="13" t="s">
        <v>657</v>
      </c>
      <c r="C411" s="47" t="s">
        <v>1659</v>
      </c>
      <c r="D411" s="13" t="s">
        <v>870</v>
      </c>
      <c r="E411" s="40" t="s">
        <v>1665</v>
      </c>
      <c r="F411" s="40" t="s">
        <v>1673</v>
      </c>
      <c r="G411" s="13" t="s">
        <v>884</v>
      </c>
      <c r="H411" s="60">
        <v>1</v>
      </c>
      <c r="I411" s="60" t="s">
        <v>17</v>
      </c>
      <c r="J411" s="14">
        <v>10</v>
      </c>
      <c r="K411" s="14">
        <v>10</v>
      </c>
      <c r="L411" s="162" t="s">
        <v>2436</v>
      </c>
      <c r="M411" s="14"/>
      <c r="N411" s="14"/>
      <c r="O411" s="50"/>
      <c r="P411" s="14"/>
      <c r="Q411" s="14"/>
      <c r="R411" s="57"/>
      <c r="S411" s="58">
        <f t="shared" si="106"/>
        <v>10</v>
      </c>
      <c r="T411" s="18">
        <f t="shared" si="107"/>
        <v>10</v>
      </c>
      <c r="U411" s="19">
        <f t="shared" si="108"/>
        <v>1</v>
      </c>
      <c r="V411" s="19">
        <f t="shared" si="109"/>
        <v>1</v>
      </c>
      <c r="W411" s="18"/>
    </row>
    <row r="412" spans="1:23" s="6" customFormat="1" ht="17.100000000000001" customHeight="1" x14ac:dyDescent="0.3">
      <c r="A412" s="13">
        <v>409</v>
      </c>
      <c r="B412" s="13" t="s">
        <v>657</v>
      </c>
      <c r="C412" s="47" t="s">
        <v>1659</v>
      </c>
      <c r="D412" s="13" t="s">
        <v>14</v>
      </c>
      <c r="E412" s="40" t="s">
        <v>1666</v>
      </c>
      <c r="F412" s="40" t="s">
        <v>1674</v>
      </c>
      <c r="G412" s="13" t="s">
        <v>884</v>
      </c>
      <c r="H412" s="60">
        <v>1</v>
      </c>
      <c r="I412" s="60" t="s">
        <v>17</v>
      </c>
      <c r="J412" s="14">
        <v>10</v>
      </c>
      <c r="K412" s="14">
        <v>10</v>
      </c>
      <c r="L412" s="162" t="s">
        <v>2436</v>
      </c>
      <c r="M412" s="14"/>
      <c r="N412" s="14"/>
      <c r="O412" s="50"/>
      <c r="P412" s="14"/>
      <c r="Q412" s="14"/>
      <c r="R412" s="57"/>
      <c r="S412" s="58">
        <f t="shared" si="106"/>
        <v>10</v>
      </c>
      <c r="T412" s="18">
        <f t="shared" si="107"/>
        <v>10</v>
      </c>
      <c r="U412" s="19">
        <f t="shared" si="108"/>
        <v>1</v>
      </c>
      <c r="V412" s="19">
        <f t="shared" si="109"/>
        <v>1</v>
      </c>
      <c r="W412" s="18"/>
    </row>
    <row r="413" spans="1:23" s="6" customFormat="1" ht="17.100000000000001" customHeight="1" x14ac:dyDescent="0.3">
      <c r="A413" s="13">
        <v>410</v>
      </c>
      <c r="B413" s="13" t="s">
        <v>657</v>
      </c>
      <c r="C413" s="47" t="s">
        <v>1659</v>
      </c>
      <c r="D413" s="13" t="s">
        <v>14</v>
      </c>
      <c r="E413" s="40" t="s">
        <v>1667</v>
      </c>
      <c r="F413" s="40" t="s">
        <v>1675</v>
      </c>
      <c r="G413" s="13" t="s">
        <v>885</v>
      </c>
      <c r="H413" s="60">
        <v>1</v>
      </c>
      <c r="I413" s="60" t="s">
        <v>17</v>
      </c>
      <c r="J413" s="20">
        <v>0</v>
      </c>
      <c r="K413" s="20">
        <v>0</v>
      </c>
      <c r="L413" s="196" t="s">
        <v>2384</v>
      </c>
      <c r="M413" s="20">
        <v>0</v>
      </c>
      <c r="N413" s="20">
        <v>0</v>
      </c>
      <c r="O413" s="45" t="s">
        <v>2384</v>
      </c>
      <c r="P413" s="20">
        <v>0</v>
      </c>
      <c r="Q413" s="20">
        <v>0</v>
      </c>
      <c r="R413" s="46" t="s">
        <v>2384</v>
      </c>
      <c r="S413" s="58">
        <f t="shared" si="106"/>
        <v>0</v>
      </c>
      <c r="T413" s="18">
        <f t="shared" si="107"/>
        <v>0</v>
      </c>
      <c r="U413" s="19" t="e">
        <f t="shared" si="108"/>
        <v>#DIV/0!</v>
      </c>
      <c r="V413" s="19" t="e">
        <f t="shared" si="109"/>
        <v>#DIV/0!</v>
      </c>
      <c r="W413" s="18"/>
    </row>
    <row r="414" spans="1:23" s="6" customFormat="1" ht="17.100000000000001" customHeight="1" x14ac:dyDescent="0.3">
      <c r="A414" s="13">
        <v>411</v>
      </c>
      <c r="B414" s="13" t="s">
        <v>657</v>
      </c>
      <c r="C414" s="47" t="s">
        <v>1677</v>
      </c>
      <c r="D414" s="13" t="s">
        <v>903</v>
      </c>
      <c r="E414" s="40" t="s">
        <v>1678</v>
      </c>
      <c r="F414" s="40" t="s">
        <v>1688</v>
      </c>
      <c r="G414" s="13" t="s">
        <v>883</v>
      </c>
      <c r="H414" s="60">
        <v>1</v>
      </c>
      <c r="I414" s="14" t="s">
        <v>17</v>
      </c>
      <c r="J414" s="20">
        <v>0</v>
      </c>
      <c r="K414" s="20">
        <v>0</v>
      </c>
      <c r="L414" s="196" t="s">
        <v>2384</v>
      </c>
      <c r="M414" s="20">
        <v>0</v>
      </c>
      <c r="N414" s="20">
        <v>0</v>
      </c>
      <c r="O414" s="45" t="s">
        <v>2384</v>
      </c>
      <c r="P414" s="20">
        <v>0</v>
      </c>
      <c r="Q414" s="20">
        <v>0</v>
      </c>
      <c r="R414" s="46" t="s">
        <v>2384</v>
      </c>
      <c r="S414" s="58">
        <f t="shared" si="106"/>
        <v>0</v>
      </c>
      <c r="T414" s="18">
        <f t="shared" si="107"/>
        <v>0</v>
      </c>
      <c r="U414" s="19" t="e">
        <f t="shared" si="108"/>
        <v>#DIV/0!</v>
      </c>
      <c r="V414" s="19" t="e">
        <f t="shared" si="109"/>
        <v>#DIV/0!</v>
      </c>
      <c r="W414" s="18"/>
    </row>
    <row r="415" spans="1:23" s="6" customFormat="1" ht="17.100000000000001" customHeight="1" x14ac:dyDescent="0.3">
      <c r="A415" s="13">
        <v>412</v>
      </c>
      <c r="B415" s="13" t="s">
        <v>657</v>
      </c>
      <c r="C415" s="47" t="s">
        <v>1677</v>
      </c>
      <c r="D415" s="13" t="s">
        <v>869</v>
      </c>
      <c r="E415" s="40" t="s">
        <v>1679</v>
      </c>
      <c r="F415" s="40" t="s">
        <v>1689</v>
      </c>
      <c r="G415" s="13" t="s">
        <v>883</v>
      </c>
      <c r="H415" s="60">
        <v>1</v>
      </c>
      <c r="I415" s="14" t="s">
        <v>17</v>
      </c>
      <c r="J415" s="20">
        <v>0</v>
      </c>
      <c r="K415" s="20">
        <v>0</v>
      </c>
      <c r="L415" s="196" t="s">
        <v>2384</v>
      </c>
      <c r="M415" s="20">
        <v>0</v>
      </c>
      <c r="N415" s="20">
        <v>0</v>
      </c>
      <c r="O415" s="45" t="s">
        <v>2384</v>
      </c>
      <c r="P415" s="20">
        <v>0</v>
      </c>
      <c r="Q415" s="20">
        <v>0</v>
      </c>
      <c r="R415" s="46" t="s">
        <v>2384</v>
      </c>
      <c r="S415" s="58">
        <f t="shared" si="106"/>
        <v>0</v>
      </c>
      <c r="T415" s="18">
        <f t="shared" si="107"/>
        <v>0</v>
      </c>
      <c r="U415" s="19" t="e">
        <f t="shared" si="108"/>
        <v>#DIV/0!</v>
      </c>
      <c r="V415" s="19" t="e">
        <f t="shared" si="109"/>
        <v>#DIV/0!</v>
      </c>
      <c r="W415" s="18"/>
    </row>
    <row r="416" spans="1:23" s="6" customFormat="1" ht="17.100000000000001" customHeight="1" x14ac:dyDescent="0.3">
      <c r="A416" s="13">
        <v>413</v>
      </c>
      <c r="B416" s="13" t="s">
        <v>657</v>
      </c>
      <c r="C416" s="47" t="s">
        <v>1677</v>
      </c>
      <c r="D416" s="13" t="s">
        <v>870</v>
      </c>
      <c r="E416" s="40" t="s">
        <v>1680</v>
      </c>
      <c r="F416" s="40" t="s">
        <v>1690</v>
      </c>
      <c r="G416" s="13" t="s">
        <v>884</v>
      </c>
      <c r="H416" s="60">
        <v>1</v>
      </c>
      <c r="I416" s="14" t="s">
        <v>17</v>
      </c>
      <c r="J416" s="166">
        <v>754</v>
      </c>
      <c r="K416" s="166">
        <v>754</v>
      </c>
      <c r="L416" s="162" t="s">
        <v>2437</v>
      </c>
      <c r="M416" s="14"/>
      <c r="N416" s="14"/>
      <c r="O416" s="50"/>
      <c r="P416" s="14"/>
      <c r="Q416" s="14"/>
      <c r="R416" s="57"/>
      <c r="S416" s="58">
        <f t="shared" si="106"/>
        <v>754</v>
      </c>
      <c r="T416" s="18">
        <f t="shared" si="107"/>
        <v>754</v>
      </c>
      <c r="U416" s="19">
        <f t="shared" si="108"/>
        <v>1</v>
      </c>
      <c r="V416" s="19">
        <f t="shared" si="109"/>
        <v>1</v>
      </c>
      <c r="W416" s="18"/>
    </row>
    <row r="417" spans="1:23" s="6" customFormat="1" ht="17.100000000000001" customHeight="1" x14ac:dyDescent="0.3">
      <c r="A417" s="13">
        <v>414</v>
      </c>
      <c r="B417" s="13" t="s">
        <v>657</v>
      </c>
      <c r="C417" s="47" t="s">
        <v>1677</v>
      </c>
      <c r="D417" s="13" t="s">
        <v>14</v>
      </c>
      <c r="E417" s="40" t="s">
        <v>1681</v>
      </c>
      <c r="F417" s="40" t="s">
        <v>1690</v>
      </c>
      <c r="G417" s="13" t="s">
        <v>884</v>
      </c>
      <c r="H417" s="60">
        <v>1</v>
      </c>
      <c r="I417" s="14" t="s">
        <v>17</v>
      </c>
      <c r="J417" s="14">
        <v>0</v>
      </c>
      <c r="K417" s="14">
        <v>0</v>
      </c>
      <c r="L417" s="168" t="s">
        <v>2433</v>
      </c>
      <c r="M417" s="14"/>
      <c r="N417" s="14"/>
      <c r="O417" s="50"/>
      <c r="P417" s="14"/>
      <c r="Q417" s="14"/>
      <c r="R417" s="57"/>
      <c r="S417" s="58">
        <f t="shared" si="106"/>
        <v>0</v>
      </c>
      <c r="T417" s="18">
        <f t="shared" si="107"/>
        <v>0</v>
      </c>
      <c r="U417" s="19" t="e">
        <f t="shared" si="108"/>
        <v>#DIV/0!</v>
      </c>
      <c r="V417" s="19" t="e">
        <f t="shared" si="109"/>
        <v>#DIV/0!</v>
      </c>
      <c r="W417" s="18"/>
    </row>
    <row r="418" spans="1:23" s="6" customFormat="1" ht="17.100000000000001" customHeight="1" x14ac:dyDescent="0.3">
      <c r="A418" s="13">
        <v>415</v>
      </c>
      <c r="B418" s="13" t="s">
        <v>657</v>
      </c>
      <c r="C418" s="47" t="s">
        <v>1677</v>
      </c>
      <c r="D418" s="13" t="s">
        <v>14</v>
      </c>
      <c r="E418" s="40" t="s">
        <v>1682</v>
      </c>
      <c r="F418" s="40" t="s">
        <v>1691</v>
      </c>
      <c r="G418" s="13" t="s">
        <v>884</v>
      </c>
      <c r="H418" s="60">
        <v>1</v>
      </c>
      <c r="I418" s="14" t="s">
        <v>17</v>
      </c>
      <c r="J418" s="14">
        <v>31</v>
      </c>
      <c r="K418" s="14">
        <v>31</v>
      </c>
      <c r="L418" s="162" t="s">
        <v>2438</v>
      </c>
      <c r="M418" s="14"/>
      <c r="N418" s="14"/>
      <c r="O418" s="50"/>
      <c r="P418" s="14"/>
      <c r="Q418" s="14"/>
      <c r="R418" s="57"/>
      <c r="S418" s="58">
        <f t="shared" si="106"/>
        <v>31</v>
      </c>
      <c r="T418" s="18">
        <f t="shared" si="107"/>
        <v>31</v>
      </c>
      <c r="U418" s="19">
        <f t="shared" si="108"/>
        <v>1</v>
      </c>
      <c r="V418" s="19">
        <f t="shared" si="109"/>
        <v>1</v>
      </c>
      <c r="W418" s="18"/>
    </row>
    <row r="419" spans="1:23" s="6" customFormat="1" ht="17.100000000000001" customHeight="1" x14ac:dyDescent="0.3">
      <c r="A419" s="13">
        <v>416</v>
      </c>
      <c r="B419" s="13" t="s">
        <v>657</v>
      </c>
      <c r="C419" s="47" t="s">
        <v>1677</v>
      </c>
      <c r="D419" s="13" t="s">
        <v>870</v>
      </c>
      <c r="E419" s="40" t="s">
        <v>1683</v>
      </c>
      <c r="F419" s="40" t="s">
        <v>1692</v>
      </c>
      <c r="G419" s="13" t="s">
        <v>884</v>
      </c>
      <c r="H419" s="60">
        <v>1</v>
      </c>
      <c r="I419" s="14" t="s">
        <v>17</v>
      </c>
      <c r="J419" s="14">
        <v>2</v>
      </c>
      <c r="K419" s="14">
        <v>2</v>
      </c>
      <c r="L419" s="162" t="s">
        <v>2439</v>
      </c>
      <c r="M419" s="14"/>
      <c r="N419" s="14"/>
      <c r="O419" s="50"/>
      <c r="P419" s="14"/>
      <c r="Q419" s="14"/>
      <c r="R419" s="57"/>
      <c r="S419" s="58">
        <f t="shared" si="106"/>
        <v>2</v>
      </c>
      <c r="T419" s="18">
        <f t="shared" si="107"/>
        <v>2</v>
      </c>
      <c r="U419" s="19">
        <f t="shared" si="108"/>
        <v>1</v>
      </c>
      <c r="V419" s="19">
        <f t="shared" si="109"/>
        <v>1</v>
      </c>
      <c r="W419" s="18"/>
    </row>
    <row r="420" spans="1:23" s="6" customFormat="1" ht="17.100000000000001" customHeight="1" x14ac:dyDescent="0.3">
      <c r="A420" s="13">
        <v>417</v>
      </c>
      <c r="B420" s="13" t="s">
        <v>657</v>
      </c>
      <c r="C420" s="47" t="s">
        <v>1677</v>
      </c>
      <c r="D420" s="13" t="s">
        <v>14</v>
      </c>
      <c r="E420" s="40" t="s">
        <v>1684</v>
      </c>
      <c r="F420" s="40" t="s">
        <v>1693</v>
      </c>
      <c r="G420" s="13" t="s">
        <v>884</v>
      </c>
      <c r="H420" s="60">
        <v>1</v>
      </c>
      <c r="I420" s="14" t="s">
        <v>17</v>
      </c>
      <c r="J420" s="14">
        <v>1</v>
      </c>
      <c r="K420" s="80">
        <v>1</v>
      </c>
      <c r="L420" s="162" t="s">
        <v>2440</v>
      </c>
      <c r="M420" s="14"/>
      <c r="N420" s="80">
        <v>1</v>
      </c>
      <c r="O420" s="82"/>
      <c r="P420" s="14"/>
      <c r="Q420" s="80">
        <v>1</v>
      </c>
      <c r="R420" s="83"/>
      <c r="S420" s="58">
        <f t="shared" si="106"/>
        <v>1</v>
      </c>
      <c r="T420" s="18">
        <f t="shared" si="107"/>
        <v>3</v>
      </c>
      <c r="U420" s="19">
        <f t="shared" si="108"/>
        <v>0.33333333333333331</v>
      </c>
      <c r="V420" s="19">
        <f t="shared" si="109"/>
        <v>0.33333333333333331</v>
      </c>
      <c r="W420" s="18"/>
    </row>
    <row r="421" spans="1:23" s="6" customFormat="1" ht="17.100000000000001" customHeight="1" x14ac:dyDescent="0.3">
      <c r="A421" s="13">
        <v>418</v>
      </c>
      <c r="B421" s="13" t="s">
        <v>657</v>
      </c>
      <c r="C421" s="47" t="s">
        <v>1677</v>
      </c>
      <c r="D421" s="13" t="s">
        <v>14</v>
      </c>
      <c r="E421" s="40" t="s">
        <v>1685</v>
      </c>
      <c r="F421" s="40" t="s">
        <v>1694</v>
      </c>
      <c r="G421" s="13" t="s">
        <v>884</v>
      </c>
      <c r="H421" s="60">
        <v>1</v>
      </c>
      <c r="I421" s="14" t="s">
        <v>17</v>
      </c>
      <c r="J421" s="14">
        <v>0</v>
      </c>
      <c r="K421" s="14">
        <v>0</v>
      </c>
      <c r="L421" s="168" t="s">
        <v>2433</v>
      </c>
      <c r="M421" s="14"/>
      <c r="N421" s="14"/>
      <c r="O421" s="50"/>
      <c r="P421" s="14"/>
      <c r="Q421" s="14"/>
      <c r="R421" s="57"/>
      <c r="S421" s="58">
        <f t="shared" si="106"/>
        <v>0</v>
      </c>
      <c r="T421" s="18">
        <f t="shared" si="107"/>
        <v>0</v>
      </c>
      <c r="U421" s="19" t="e">
        <f t="shared" si="108"/>
        <v>#DIV/0!</v>
      </c>
      <c r="V421" s="19" t="e">
        <f t="shared" si="109"/>
        <v>#DIV/0!</v>
      </c>
      <c r="W421" s="18"/>
    </row>
    <row r="422" spans="1:23" s="6" customFormat="1" ht="17.100000000000001" customHeight="1" x14ac:dyDescent="0.3">
      <c r="A422" s="13">
        <v>419</v>
      </c>
      <c r="B422" s="13" t="s">
        <v>657</v>
      </c>
      <c r="C422" s="47" t="s">
        <v>1677</v>
      </c>
      <c r="D422" s="13" t="s">
        <v>14</v>
      </c>
      <c r="E422" s="40" t="s">
        <v>1686</v>
      </c>
      <c r="F422" s="40" t="s">
        <v>1695</v>
      </c>
      <c r="G422" s="13" t="s">
        <v>884</v>
      </c>
      <c r="H422" s="60">
        <v>1</v>
      </c>
      <c r="I422" s="14" t="s">
        <v>17</v>
      </c>
      <c r="J422" s="14">
        <v>104</v>
      </c>
      <c r="K422" s="14">
        <v>104</v>
      </c>
      <c r="L422" s="162" t="s">
        <v>2441</v>
      </c>
      <c r="M422" s="14"/>
      <c r="N422" s="14"/>
      <c r="O422" s="50"/>
      <c r="P422" s="14"/>
      <c r="Q422" s="14"/>
      <c r="R422" s="57"/>
      <c r="S422" s="58">
        <f t="shared" si="106"/>
        <v>104</v>
      </c>
      <c r="T422" s="18">
        <f t="shared" si="107"/>
        <v>104</v>
      </c>
      <c r="U422" s="19">
        <f t="shared" si="108"/>
        <v>1</v>
      </c>
      <c r="V422" s="19">
        <f t="shared" si="109"/>
        <v>1</v>
      </c>
      <c r="W422" s="18"/>
    </row>
    <row r="423" spans="1:23" s="6" customFormat="1" ht="17.100000000000001" customHeight="1" x14ac:dyDescent="0.3">
      <c r="A423" s="13">
        <v>420</v>
      </c>
      <c r="B423" s="13" t="s">
        <v>657</v>
      </c>
      <c r="C423" s="47" t="s">
        <v>1677</v>
      </c>
      <c r="D423" s="13" t="s">
        <v>14</v>
      </c>
      <c r="E423" s="40" t="s">
        <v>1687</v>
      </c>
      <c r="F423" s="40" t="s">
        <v>1696</v>
      </c>
      <c r="G423" s="13" t="s">
        <v>884</v>
      </c>
      <c r="H423" s="60">
        <v>1</v>
      </c>
      <c r="I423" s="14" t="s">
        <v>17</v>
      </c>
      <c r="J423" s="14">
        <v>0</v>
      </c>
      <c r="K423" s="14">
        <v>0</v>
      </c>
      <c r="L423" s="168" t="s">
        <v>2433</v>
      </c>
      <c r="M423" s="14"/>
      <c r="N423" s="14"/>
      <c r="O423" s="50"/>
      <c r="P423" s="14"/>
      <c r="Q423" s="14"/>
      <c r="R423" s="57"/>
      <c r="S423" s="58">
        <f t="shared" si="106"/>
        <v>0</v>
      </c>
      <c r="T423" s="18">
        <f t="shared" si="107"/>
        <v>0</v>
      </c>
      <c r="U423" s="19" t="e">
        <f t="shared" si="108"/>
        <v>#DIV/0!</v>
      </c>
      <c r="V423" s="19" t="e">
        <f t="shared" si="109"/>
        <v>#DIV/0!</v>
      </c>
      <c r="W423" s="18"/>
    </row>
    <row r="424" spans="1:23" s="6" customFormat="1" ht="17.100000000000001" customHeight="1" x14ac:dyDescent="0.3">
      <c r="A424" s="13">
        <v>421</v>
      </c>
      <c r="B424" s="13" t="s">
        <v>657</v>
      </c>
      <c r="C424" s="47" t="s">
        <v>1697</v>
      </c>
      <c r="D424" s="13" t="s">
        <v>903</v>
      </c>
      <c r="E424" s="40" t="s">
        <v>2404</v>
      </c>
      <c r="F424" s="40" t="s">
        <v>2405</v>
      </c>
      <c r="G424" s="13" t="s">
        <v>918</v>
      </c>
      <c r="H424" s="101">
        <v>1</v>
      </c>
      <c r="I424" s="60" t="s">
        <v>17</v>
      </c>
      <c r="J424" s="20">
        <v>0</v>
      </c>
      <c r="K424" s="20">
        <v>0</v>
      </c>
      <c r="L424" s="196" t="s">
        <v>2384</v>
      </c>
      <c r="M424" s="20">
        <v>0</v>
      </c>
      <c r="N424" s="20">
        <v>0</v>
      </c>
      <c r="O424" s="45" t="s">
        <v>2384</v>
      </c>
      <c r="P424" s="20">
        <v>0</v>
      </c>
      <c r="Q424" s="20">
        <v>0</v>
      </c>
      <c r="R424" s="46" t="s">
        <v>2384</v>
      </c>
      <c r="S424" s="58">
        <f t="shared" si="106"/>
        <v>0</v>
      </c>
      <c r="T424" s="18">
        <f t="shared" si="107"/>
        <v>0</v>
      </c>
      <c r="U424" s="19" t="e">
        <f t="shared" si="108"/>
        <v>#DIV/0!</v>
      </c>
      <c r="V424" s="19" t="e">
        <f t="shared" si="109"/>
        <v>#DIV/0!</v>
      </c>
      <c r="W424" s="18"/>
    </row>
    <row r="425" spans="1:23" s="6" customFormat="1" ht="17.100000000000001" customHeight="1" x14ac:dyDescent="0.3">
      <c r="A425" s="13">
        <v>422</v>
      </c>
      <c r="B425" s="13" t="s">
        <v>657</v>
      </c>
      <c r="C425" s="47" t="s">
        <v>1697</v>
      </c>
      <c r="D425" s="13" t="s">
        <v>869</v>
      </c>
      <c r="E425" s="40" t="s">
        <v>1698</v>
      </c>
      <c r="F425" s="40" t="s">
        <v>1705</v>
      </c>
      <c r="G425" s="13" t="s">
        <v>918</v>
      </c>
      <c r="H425" s="101">
        <v>1</v>
      </c>
      <c r="I425" s="60" t="s">
        <v>17</v>
      </c>
      <c r="J425" s="20">
        <v>0</v>
      </c>
      <c r="K425" s="20">
        <v>0</v>
      </c>
      <c r="L425" s="196" t="s">
        <v>2384</v>
      </c>
      <c r="M425" s="20">
        <v>0</v>
      </c>
      <c r="N425" s="20">
        <v>0</v>
      </c>
      <c r="O425" s="45" t="s">
        <v>2384</v>
      </c>
      <c r="P425" s="20">
        <v>0</v>
      </c>
      <c r="Q425" s="20">
        <v>0</v>
      </c>
      <c r="R425" s="46" t="s">
        <v>2384</v>
      </c>
      <c r="S425" s="58">
        <f t="shared" si="106"/>
        <v>0</v>
      </c>
      <c r="T425" s="18">
        <f t="shared" si="107"/>
        <v>0</v>
      </c>
      <c r="U425" s="19" t="e">
        <f t="shared" si="108"/>
        <v>#DIV/0!</v>
      </c>
      <c r="V425" s="19" t="e">
        <f t="shared" si="109"/>
        <v>#DIV/0!</v>
      </c>
      <c r="W425" s="18"/>
    </row>
    <row r="426" spans="1:23" s="6" customFormat="1" ht="17.100000000000001" customHeight="1" x14ac:dyDescent="0.3">
      <c r="A426" s="13">
        <v>423</v>
      </c>
      <c r="B426" s="13" t="s">
        <v>657</v>
      </c>
      <c r="C426" s="47" t="s">
        <v>1697</v>
      </c>
      <c r="D426" s="13" t="s">
        <v>870</v>
      </c>
      <c r="E426" s="40" t="s">
        <v>1699</v>
      </c>
      <c r="F426" s="40" t="s">
        <v>1706</v>
      </c>
      <c r="G426" s="13" t="s">
        <v>1036</v>
      </c>
      <c r="H426" s="101">
        <v>1</v>
      </c>
      <c r="I426" s="60" t="s">
        <v>17</v>
      </c>
      <c r="J426" s="20">
        <v>0</v>
      </c>
      <c r="K426" s="20">
        <v>0</v>
      </c>
      <c r="L426" s="196" t="s">
        <v>2384</v>
      </c>
      <c r="M426" s="14"/>
      <c r="N426" s="14"/>
      <c r="O426" s="50"/>
      <c r="P426" s="20">
        <v>0</v>
      </c>
      <c r="Q426" s="20">
        <v>0</v>
      </c>
      <c r="R426" s="46" t="s">
        <v>2384</v>
      </c>
      <c r="S426" s="58">
        <f t="shared" si="106"/>
        <v>0</v>
      </c>
      <c r="T426" s="18">
        <f t="shared" si="107"/>
        <v>0</v>
      </c>
      <c r="U426" s="19" t="e">
        <f t="shared" si="108"/>
        <v>#DIV/0!</v>
      </c>
      <c r="V426" s="19" t="e">
        <f t="shared" si="109"/>
        <v>#DIV/0!</v>
      </c>
      <c r="W426" s="18"/>
    </row>
    <row r="427" spans="1:23" s="6" customFormat="1" ht="17.100000000000001" customHeight="1" x14ac:dyDescent="0.3">
      <c r="A427" s="13">
        <v>424</v>
      </c>
      <c r="B427" s="13" t="s">
        <v>657</v>
      </c>
      <c r="C427" s="47" t="s">
        <v>1697</v>
      </c>
      <c r="D427" s="13" t="s">
        <v>14</v>
      </c>
      <c r="E427" s="40" t="s">
        <v>2406</v>
      </c>
      <c r="F427" s="40" t="s">
        <v>1707</v>
      </c>
      <c r="G427" s="13" t="s">
        <v>1036</v>
      </c>
      <c r="H427" s="101">
        <v>1</v>
      </c>
      <c r="I427" s="60" t="s">
        <v>17</v>
      </c>
      <c r="J427" s="20">
        <v>0</v>
      </c>
      <c r="K427" s="20">
        <v>0</v>
      </c>
      <c r="L427" s="196" t="s">
        <v>2384</v>
      </c>
      <c r="M427" s="14"/>
      <c r="N427" s="14"/>
      <c r="O427" s="50"/>
      <c r="P427" s="20">
        <v>0</v>
      </c>
      <c r="Q427" s="20">
        <v>0</v>
      </c>
      <c r="R427" s="46" t="s">
        <v>2384</v>
      </c>
      <c r="S427" s="58">
        <f t="shared" si="106"/>
        <v>0</v>
      </c>
      <c r="T427" s="18">
        <f t="shared" si="107"/>
        <v>0</v>
      </c>
      <c r="U427" s="19" t="e">
        <f t="shared" si="108"/>
        <v>#DIV/0!</v>
      </c>
      <c r="V427" s="19" t="e">
        <f t="shared" si="109"/>
        <v>#DIV/0!</v>
      </c>
      <c r="W427" s="18"/>
    </row>
    <row r="428" spans="1:23" s="6" customFormat="1" ht="17.100000000000001" customHeight="1" x14ac:dyDescent="0.3">
      <c r="A428" s="13">
        <v>425</v>
      </c>
      <c r="B428" s="13" t="s">
        <v>657</v>
      </c>
      <c r="C428" s="47" t="s">
        <v>1697</v>
      </c>
      <c r="D428" s="13" t="s">
        <v>14</v>
      </c>
      <c r="E428" s="40" t="s">
        <v>1700</v>
      </c>
      <c r="F428" s="40" t="s">
        <v>1708</v>
      </c>
      <c r="G428" s="13" t="s">
        <v>1036</v>
      </c>
      <c r="H428" s="101">
        <v>1</v>
      </c>
      <c r="I428" s="60" t="s">
        <v>17</v>
      </c>
      <c r="J428" s="20">
        <v>0</v>
      </c>
      <c r="K428" s="20">
        <v>0</v>
      </c>
      <c r="L428" s="196" t="s">
        <v>2384</v>
      </c>
      <c r="M428" s="14"/>
      <c r="N428" s="14"/>
      <c r="O428" s="50"/>
      <c r="P428" s="20">
        <v>0</v>
      </c>
      <c r="Q428" s="20">
        <v>0</v>
      </c>
      <c r="R428" s="46" t="s">
        <v>2384</v>
      </c>
      <c r="S428" s="58">
        <f t="shared" si="106"/>
        <v>0</v>
      </c>
      <c r="T428" s="18">
        <f t="shared" si="107"/>
        <v>0</v>
      </c>
      <c r="U428" s="19" t="e">
        <f t="shared" si="108"/>
        <v>#DIV/0!</v>
      </c>
      <c r="V428" s="19" t="e">
        <f t="shared" si="109"/>
        <v>#DIV/0!</v>
      </c>
      <c r="W428" s="18"/>
    </row>
    <row r="429" spans="1:23" s="6" customFormat="1" ht="17.100000000000001" customHeight="1" x14ac:dyDescent="0.3">
      <c r="A429" s="13">
        <v>426</v>
      </c>
      <c r="B429" s="13" t="s">
        <v>657</v>
      </c>
      <c r="C429" s="47" t="s">
        <v>1697</v>
      </c>
      <c r="D429" s="13" t="s">
        <v>870</v>
      </c>
      <c r="E429" s="40" t="s">
        <v>1701</v>
      </c>
      <c r="F429" s="40" t="s">
        <v>2407</v>
      </c>
      <c r="G429" s="13" t="s">
        <v>1036</v>
      </c>
      <c r="H429" s="101">
        <v>1</v>
      </c>
      <c r="I429" s="60" t="s">
        <v>17</v>
      </c>
      <c r="J429" s="20">
        <v>0</v>
      </c>
      <c r="K429" s="20">
        <v>0</v>
      </c>
      <c r="L429" s="196" t="s">
        <v>2384</v>
      </c>
      <c r="M429" s="14"/>
      <c r="N429" s="14"/>
      <c r="O429" s="50"/>
      <c r="P429" s="20">
        <v>0</v>
      </c>
      <c r="Q429" s="20">
        <v>0</v>
      </c>
      <c r="R429" s="46" t="s">
        <v>2384</v>
      </c>
      <c r="S429" s="58">
        <f t="shared" si="106"/>
        <v>0</v>
      </c>
      <c r="T429" s="18">
        <f t="shared" si="107"/>
        <v>0</v>
      </c>
      <c r="U429" s="19" t="e">
        <f t="shared" si="108"/>
        <v>#DIV/0!</v>
      </c>
      <c r="V429" s="19" t="e">
        <f t="shared" si="109"/>
        <v>#DIV/0!</v>
      </c>
      <c r="W429" s="18"/>
    </row>
    <row r="430" spans="1:23" s="6" customFormat="1" ht="17.100000000000001" customHeight="1" x14ac:dyDescent="0.3">
      <c r="A430" s="13">
        <v>427</v>
      </c>
      <c r="B430" s="13" t="s">
        <v>657</v>
      </c>
      <c r="C430" s="47" t="s">
        <v>1697</v>
      </c>
      <c r="D430" s="13" t="s">
        <v>14</v>
      </c>
      <c r="E430" s="40" t="s">
        <v>1702</v>
      </c>
      <c r="F430" s="40" t="s">
        <v>1709</v>
      </c>
      <c r="G430" s="13" t="s">
        <v>1036</v>
      </c>
      <c r="H430" s="101">
        <v>1</v>
      </c>
      <c r="I430" s="60" t="s">
        <v>17</v>
      </c>
      <c r="J430" s="20">
        <v>0</v>
      </c>
      <c r="K430" s="20">
        <v>0</v>
      </c>
      <c r="L430" s="196" t="s">
        <v>2384</v>
      </c>
      <c r="M430" s="14"/>
      <c r="N430" s="14"/>
      <c r="O430" s="50"/>
      <c r="P430" s="20">
        <v>0</v>
      </c>
      <c r="Q430" s="20">
        <v>0</v>
      </c>
      <c r="R430" s="46" t="s">
        <v>2384</v>
      </c>
      <c r="S430" s="58">
        <f t="shared" si="106"/>
        <v>0</v>
      </c>
      <c r="T430" s="18">
        <f t="shared" si="107"/>
        <v>0</v>
      </c>
      <c r="U430" s="19" t="e">
        <f t="shared" si="108"/>
        <v>#DIV/0!</v>
      </c>
      <c r="V430" s="19" t="e">
        <f t="shared" si="109"/>
        <v>#DIV/0!</v>
      </c>
      <c r="W430" s="18"/>
    </row>
    <row r="431" spans="1:23" s="6" customFormat="1" ht="17.100000000000001" customHeight="1" x14ac:dyDescent="0.3">
      <c r="A431" s="13">
        <v>428</v>
      </c>
      <c r="B431" s="13" t="s">
        <v>657</v>
      </c>
      <c r="C431" s="47" t="s">
        <v>1697</v>
      </c>
      <c r="D431" s="13" t="s">
        <v>14</v>
      </c>
      <c r="E431" s="40" t="s">
        <v>1703</v>
      </c>
      <c r="F431" s="40" t="s">
        <v>1710</v>
      </c>
      <c r="G431" s="13" t="s">
        <v>1036</v>
      </c>
      <c r="H431" s="101">
        <v>1</v>
      </c>
      <c r="I431" s="60" t="s">
        <v>17</v>
      </c>
      <c r="J431" s="20">
        <v>0</v>
      </c>
      <c r="K431" s="20">
        <v>0</v>
      </c>
      <c r="L431" s="196" t="s">
        <v>2384</v>
      </c>
      <c r="M431" s="14"/>
      <c r="N431" s="14"/>
      <c r="O431" s="50"/>
      <c r="P431" s="20">
        <v>0</v>
      </c>
      <c r="Q431" s="20">
        <v>0</v>
      </c>
      <c r="R431" s="46" t="s">
        <v>2384</v>
      </c>
      <c r="S431" s="58">
        <f t="shared" si="106"/>
        <v>0</v>
      </c>
      <c r="T431" s="18">
        <f t="shared" si="107"/>
        <v>0</v>
      </c>
      <c r="U431" s="19" t="e">
        <f t="shared" si="108"/>
        <v>#DIV/0!</v>
      </c>
      <c r="V431" s="19" t="e">
        <f t="shared" si="109"/>
        <v>#DIV/0!</v>
      </c>
      <c r="W431" s="18"/>
    </row>
    <row r="432" spans="1:23" s="6" customFormat="1" ht="17.100000000000001" customHeight="1" x14ac:dyDescent="0.3">
      <c r="A432" s="13">
        <v>429</v>
      </c>
      <c r="B432" s="13" t="s">
        <v>657</v>
      </c>
      <c r="C432" s="47" t="s">
        <v>1697</v>
      </c>
      <c r="D432" s="13" t="s">
        <v>870</v>
      </c>
      <c r="E432" s="40" t="s">
        <v>1704</v>
      </c>
      <c r="F432" s="40" t="s">
        <v>1711</v>
      </c>
      <c r="G432" s="13" t="s">
        <v>884</v>
      </c>
      <c r="H432" s="101">
        <v>1</v>
      </c>
      <c r="I432" s="60" t="s">
        <v>17</v>
      </c>
      <c r="J432" s="14">
        <v>233</v>
      </c>
      <c r="K432" s="14">
        <v>233</v>
      </c>
      <c r="L432" s="162" t="s">
        <v>2442</v>
      </c>
      <c r="M432" s="14"/>
      <c r="N432" s="14"/>
      <c r="O432" s="50"/>
      <c r="P432" s="14"/>
      <c r="Q432" s="14"/>
      <c r="R432" s="57"/>
      <c r="S432" s="58">
        <f t="shared" si="106"/>
        <v>233</v>
      </c>
      <c r="T432" s="18">
        <f t="shared" si="107"/>
        <v>233</v>
      </c>
      <c r="U432" s="19">
        <f t="shared" si="108"/>
        <v>1</v>
      </c>
      <c r="V432" s="19">
        <f t="shared" si="109"/>
        <v>1</v>
      </c>
      <c r="W432" s="18"/>
    </row>
    <row r="433" spans="1:23" s="6" customFormat="1" ht="17.100000000000001" customHeight="1" x14ac:dyDescent="0.3">
      <c r="A433" s="13">
        <v>430</v>
      </c>
      <c r="B433" s="13" t="s">
        <v>657</v>
      </c>
      <c r="C433" s="47" t="s">
        <v>1697</v>
      </c>
      <c r="D433" s="13" t="s">
        <v>14</v>
      </c>
      <c r="E433" s="40" t="s">
        <v>2408</v>
      </c>
      <c r="F433" s="40" t="s">
        <v>1712</v>
      </c>
      <c r="G433" s="13" t="s">
        <v>884</v>
      </c>
      <c r="H433" s="101">
        <v>1</v>
      </c>
      <c r="I433" s="60" t="s">
        <v>17</v>
      </c>
      <c r="J433" s="160">
        <v>8328</v>
      </c>
      <c r="K433" s="160">
        <v>11707</v>
      </c>
      <c r="L433" s="23" t="s">
        <v>146</v>
      </c>
      <c r="M433" s="14"/>
      <c r="N433" s="14"/>
      <c r="O433" s="50"/>
      <c r="P433" s="14"/>
      <c r="Q433" s="14"/>
      <c r="R433" s="57"/>
      <c r="S433" s="58">
        <f t="shared" si="106"/>
        <v>8328</v>
      </c>
      <c r="T433" s="18">
        <f t="shared" si="107"/>
        <v>11707</v>
      </c>
      <c r="U433" s="19">
        <f t="shared" si="108"/>
        <v>0.71136926625096097</v>
      </c>
      <c r="V433" s="19">
        <f t="shared" si="109"/>
        <v>0.71136926625096097</v>
      </c>
      <c r="W433" s="18"/>
    </row>
    <row r="434" spans="1:23" s="6" customFormat="1" ht="17.100000000000001" customHeight="1" x14ac:dyDescent="0.3">
      <c r="A434" s="13">
        <v>431</v>
      </c>
      <c r="B434" s="13" t="s">
        <v>657</v>
      </c>
      <c r="C434" s="47" t="s">
        <v>1697</v>
      </c>
      <c r="D434" s="13" t="s">
        <v>14</v>
      </c>
      <c r="E434" s="40" t="s">
        <v>2409</v>
      </c>
      <c r="F434" s="40" t="s">
        <v>1713</v>
      </c>
      <c r="G434" s="13" t="s">
        <v>1036</v>
      </c>
      <c r="H434" s="101">
        <v>1</v>
      </c>
      <c r="I434" s="60" t="s">
        <v>17</v>
      </c>
      <c r="J434" s="20">
        <v>0</v>
      </c>
      <c r="K434" s="20">
        <v>0</v>
      </c>
      <c r="L434" s="196" t="s">
        <v>2384</v>
      </c>
      <c r="M434" s="14"/>
      <c r="N434" s="14"/>
      <c r="O434" s="50"/>
      <c r="P434" s="20">
        <v>0</v>
      </c>
      <c r="Q434" s="20">
        <v>0</v>
      </c>
      <c r="R434" s="46" t="s">
        <v>2384</v>
      </c>
      <c r="S434" s="58">
        <f t="shared" si="106"/>
        <v>0</v>
      </c>
      <c r="T434" s="18">
        <f t="shared" si="107"/>
        <v>0</v>
      </c>
      <c r="U434" s="19" t="e">
        <f t="shared" si="108"/>
        <v>#DIV/0!</v>
      </c>
      <c r="V434" s="19" t="e">
        <f t="shared" si="109"/>
        <v>#DIV/0!</v>
      </c>
      <c r="W434" s="18"/>
    </row>
    <row r="435" spans="1:23" s="6" customFormat="1" ht="17.100000000000001" customHeight="1" x14ac:dyDescent="0.3">
      <c r="A435" s="13">
        <v>432</v>
      </c>
      <c r="B435" s="13" t="s">
        <v>657</v>
      </c>
      <c r="C435" s="47" t="s">
        <v>1714</v>
      </c>
      <c r="D435" s="13" t="s">
        <v>903</v>
      </c>
      <c r="E435" s="40" t="s">
        <v>1715</v>
      </c>
      <c r="F435" s="40" t="s">
        <v>1716</v>
      </c>
      <c r="G435" s="13" t="s">
        <v>918</v>
      </c>
      <c r="H435" s="101">
        <v>1</v>
      </c>
      <c r="I435" s="14" t="s">
        <v>17</v>
      </c>
      <c r="J435" s="20">
        <v>0</v>
      </c>
      <c r="K435" s="20">
        <v>0</v>
      </c>
      <c r="L435" s="196" t="s">
        <v>2384</v>
      </c>
      <c r="M435" s="20">
        <v>0</v>
      </c>
      <c r="N435" s="20">
        <v>0</v>
      </c>
      <c r="O435" s="45" t="s">
        <v>2384</v>
      </c>
      <c r="P435" s="20">
        <v>0</v>
      </c>
      <c r="Q435" s="20">
        <v>0</v>
      </c>
      <c r="R435" s="46" t="s">
        <v>2384</v>
      </c>
      <c r="S435" s="58">
        <f t="shared" ref="S435:S498" si="110">+J435+M435+P435</f>
        <v>0</v>
      </c>
      <c r="T435" s="18">
        <f t="shared" ref="T435:T498" si="111">+K435+N435+Q435</f>
        <v>0</v>
      </c>
      <c r="U435" s="19" t="e">
        <f t="shared" ref="U435:U498" si="112">+S435/T435</f>
        <v>#DIV/0!</v>
      </c>
      <c r="V435" s="19" t="e">
        <f t="shared" ref="V435:V498" si="113">+U435/H435</f>
        <v>#DIV/0!</v>
      </c>
      <c r="W435" s="18"/>
    </row>
    <row r="436" spans="1:23" s="6" customFormat="1" ht="17.100000000000001" customHeight="1" x14ac:dyDescent="0.3">
      <c r="A436" s="13">
        <v>433</v>
      </c>
      <c r="B436" s="13" t="s">
        <v>657</v>
      </c>
      <c r="C436" s="47" t="s">
        <v>1714</v>
      </c>
      <c r="D436" s="13" t="s">
        <v>869</v>
      </c>
      <c r="E436" s="40" t="s">
        <v>1717</v>
      </c>
      <c r="F436" s="40" t="s">
        <v>1718</v>
      </c>
      <c r="G436" s="13" t="s">
        <v>918</v>
      </c>
      <c r="H436" s="101">
        <v>1</v>
      </c>
      <c r="I436" s="14" t="s">
        <v>17</v>
      </c>
      <c r="J436" s="20">
        <v>0</v>
      </c>
      <c r="K436" s="20">
        <v>0</v>
      </c>
      <c r="L436" s="196" t="s">
        <v>2384</v>
      </c>
      <c r="M436" s="20">
        <v>0</v>
      </c>
      <c r="N436" s="20">
        <v>0</v>
      </c>
      <c r="O436" s="45" t="s">
        <v>2384</v>
      </c>
      <c r="P436" s="20">
        <v>0</v>
      </c>
      <c r="Q436" s="20">
        <v>0</v>
      </c>
      <c r="R436" s="46" t="s">
        <v>2384</v>
      </c>
      <c r="S436" s="58">
        <f t="shared" si="110"/>
        <v>0</v>
      </c>
      <c r="T436" s="18">
        <f t="shared" si="111"/>
        <v>0</v>
      </c>
      <c r="U436" s="19" t="e">
        <f t="shared" si="112"/>
        <v>#DIV/0!</v>
      </c>
      <c r="V436" s="19" t="e">
        <f t="shared" si="113"/>
        <v>#DIV/0!</v>
      </c>
      <c r="W436" s="18"/>
    </row>
    <row r="437" spans="1:23" s="6" customFormat="1" ht="17.100000000000001" customHeight="1" x14ac:dyDescent="0.3">
      <c r="A437" s="13">
        <v>434</v>
      </c>
      <c r="B437" s="13" t="s">
        <v>657</v>
      </c>
      <c r="C437" s="47" t="s">
        <v>1714</v>
      </c>
      <c r="D437" s="13" t="s">
        <v>870</v>
      </c>
      <c r="E437" s="40" t="s">
        <v>1719</v>
      </c>
      <c r="F437" s="40" t="s">
        <v>1720</v>
      </c>
      <c r="G437" s="13" t="s">
        <v>885</v>
      </c>
      <c r="H437" s="101">
        <v>1</v>
      </c>
      <c r="I437" s="14" t="s">
        <v>17</v>
      </c>
      <c r="J437" s="20">
        <v>0</v>
      </c>
      <c r="K437" s="20">
        <v>0</v>
      </c>
      <c r="L437" s="196" t="s">
        <v>2384</v>
      </c>
      <c r="M437" s="20">
        <v>0</v>
      </c>
      <c r="N437" s="20">
        <v>0</v>
      </c>
      <c r="O437" s="45" t="s">
        <v>2384</v>
      </c>
      <c r="P437" s="14"/>
      <c r="Q437" s="14"/>
      <c r="R437" s="57"/>
      <c r="S437" s="58">
        <f t="shared" si="110"/>
        <v>0</v>
      </c>
      <c r="T437" s="18">
        <f t="shared" si="111"/>
        <v>0</v>
      </c>
      <c r="U437" s="19" t="e">
        <f t="shared" si="112"/>
        <v>#DIV/0!</v>
      </c>
      <c r="V437" s="19" t="e">
        <f t="shared" si="113"/>
        <v>#DIV/0!</v>
      </c>
      <c r="W437" s="18"/>
    </row>
    <row r="438" spans="1:23" s="6" customFormat="1" ht="17.100000000000001" customHeight="1" x14ac:dyDescent="0.3">
      <c r="A438" s="13">
        <v>435</v>
      </c>
      <c r="B438" s="13" t="s">
        <v>657</v>
      </c>
      <c r="C438" s="47" t="s">
        <v>1714</v>
      </c>
      <c r="D438" s="13" t="s">
        <v>14</v>
      </c>
      <c r="E438" s="40" t="s">
        <v>1721</v>
      </c>
      <c r="F438" s="40" t="s">
        <v>1722</v>
      </c>
      <c r="G438" s="13" t="s">
        <v>885</v>
      </c>
      <c r="H438" s="101">
        <v>1</v>
      </c>
      <c r="I438" s="14" t="s">
        <v>17</v>
      </c>
      <c r="J438" s="20">
        <v>0</v>
      </c>
      <c r="K438" s="20">
        <v>0</v>
      </c>
      <c r="L438" s="196" t="s">
        <v>2384</v>
      </c>
      <c r="M438" s="20">
        <v>0</v>
      </c>
      <c r="N438" s="20">
        <v>0</v>
      </c>
      <c r="O438" s="45" t="s">
        <v>2384</v>
      </c>
      <c r="P438" s="14"/>
      <c r="Q438" s="14"/>
      <c r="R438" s="57"/>
      <c r="S438" s="58">
        <f t="shared" si="110"/>
        <v>0</v>
      </c>
      <c r="T438" s="18">
        <f t="shared" si="111"/>
        <v>0</v>
      </c>
      <c r="U438" s="19" t="e">
        <f t="shared" si="112"/>
        <v>#DIV/0!</v>
      </c>
      <c r="V438" s="19" t="e">
        <f t="shared" si="113"/>
        <v>#DIV/0!</v>
      </c>
      <c r="W438" s="18"/>
    </row>
    <row r="439" spans="1:23" s="6" customFormat="1" ht="17.100000000000001" customHeight="1" x14ac:dyDescent="0.3">
      <c r="A439" s="13">
        <v>436</v>
      </c>
      <c r="B439" s="13" t="s">
        <v>657</v>
      </c>
      <c r="C439" s="47" t="s">
        <v>1714</v>
      </c>
      <c r="D439" s="13" t="s">
        <v>14</v>
      </c>
      <c r="E439" s="40" t="s">
        <v>1723</v>
      </c>
      <c r="F439" s="40" t="s">
        <v>1724</v>
      </c>
      <c r="G439" s="13" t="s">
        <v>885</v>
      </c>
      <c r="H439" s="101">
        <v>1</v>
      </c>
      <c r="I439" s="14" t="s">
        <v>17</v>
      </c>
      <c r="J439" s="20">
        <v>0</v>
      </c>
      <c r="K439" s="20">
        <v>0</v>
      </c>
      <c r="L439" s="196" t="s">
        <v>2384</v>
      </c>
      <c r="M439" s="20">
        <v>0</v>
      </c>
      <c r="N439" s="20">
        <v>0</v>
      </c>
      <c r="O439" s="45" t="s">
        <v>2384</v>
      </c>
      <c r="P439" s="14"/>
      <c r="Q439" s="14"/>
      <c r="R439" s="57"/>
      <c r="S439" s="58">
        <f t="shared" si="110"/>
        <v>0</v>
      </c>
      <c r="T439" s="18">
        <f t="shared" si="111"/>
        <v>0</v>
      </c>
      <c r="U439" s="19" t="e">
        <f t="shared" si="112"/>
        <v>#DIV/0!</v>
      </c>
      <c r="V439" s="19" t="e">
        <f t="shared" si="113"/>
        <v>#DIV/0!</v>
      </c>
      <c r="W439" s="18"/>
    </row>
    <row r="440" spans="1:23" s="6" customFormat="1" ht="17.100000000000001" customHeight="1" x14ac:dyDescent="0.3">
      <c r="A440" s="13">
        <v>437</v>
      </c>
      <c r="B440" s="13" t="s">
        <v>657</v>
      </c>
      <c r="C440" s="47" t="s">
        <v>1714</v>
      </c>
      <c r="D440" s="13" t="s">
        <v>870</v>
      </c>
      <c r="E440" s="40" t="s">
        <v>1725</v>
      </c>
      <c r="F440" s="40" t="s">
        <v>1726</v>
      </c>
      <c r="G440" s="13" t="s">
        <v>885</v>
      </c>
      <c r="H440" s="101">
        <v>1</v>
      </c>
      <c r="I440" s="14" t="s">
        <v>17</v>
      </c>
      <c r="J440" s="20">
        <v>0</v>
      </c>
      <c r="K440" s="20">
        <v>0</v>
      </c>
      <c r="L440" s="196" t="s">
        <v>2384</v>
      </c>
      <c r="M440" s="20">
        <v>0</v>
      </c>
      <c r="N440" s="20">
        <v>0</v>
      </c>
      <c r="O440" s="45" t="s">
        <v>2384</v>
      </c>
      <c r="P440" s="14"/>
      <c r="Q440" s="14"/>
      <c r="R440" s="57"/>
      <c r="S440" s="58">
        <f t="shared" si="110"/>
        <v>0</v>
      </c>
      <c r="T440" s="18">
        <f t="shared" si="111"/>
        <v>0</v>
      </c>
      <c r="U440" s="19" t="e">
        <f t="shared" si="112"/>
        <v>#DIV/0!</v>
      </c>
      <c r="V440" s="19" t="e">
        <f t="shared" si="113"/>
        <v>#DIV/0!</v>
      </c>
      <c r="W440" s="18"/>
    </row>
    <row r="441" spans="1:23" s="6" customFormat="1" ht="17.100000000000001" customHeight="1" x14ac:dyDescent="0.3">
      <c r="A441" s="13">
        <v>438</v>
      </c>
      <c r="B441" s="13" t="s">
        <v>657</v>
      </c>
      <c r="C441" s="47" t="s">
        <v>1714</v>
      </c>
      <c r="D441" s="13" t="s">
        <v>14</v>
      </c>
      <c r="E441" s="40" t="s">
        <v>2141</v>
      </c>
      <c r="F441" s="40" t="s">
        <v>1727</v>
      </c>
      <c r="G441" s="13" t="s">
        <v>885</v>
      </c>
      <c r="H441" s="101">
        <v>1</v>
      </c>
      <c r="I441" s="14" t="s">
        <v>17</v>
      </c>
      <c r="J441" s="20">
        <v>0</v>
      </c>
      <c r="K441" s="20">
        <v>0</v>
      </c>
      <c r="L441" s="196" t="s">
        <v>2384</v>
      </c>
      <c r="M441" s="20">
        <v>0</v>
      </c>
      <c r="N441" s="20">
        <v>0</v>
      </c>
      <c r="O441" s="45" t="s">
        <v>2384</v>
      </c>
      <c r="P441" s="14"/>
      <c r="Q441" s="14"/>
      <c r="R441" s="57"/>
      <c r="S441" s="58">
        <f t="shared" si="110"/>
        <v>0</v>
      </c>
      <c r="T441" s="18">
        <f t="shared" si="111"/>
        <v>0</v>
      </c>
      <c r="U441" s="19" t="e">
        <f t="shared" si="112"/>
        <v>#DIV/0!</v>
      </c>
      <c r="V441" s="19" t="e">
        <f t="shared" si="113"/>
        <v>#DIV/0!</v>
      </c>
      <c r="W441" s="18"/>
    </row>
    <row r="442" spans="1:23" s="6" customFormat="1" ht="17.100000000000001" customHeight="1" x14ac:dyDescent="0.3">
      <c r="A442" s="13">
        <v>439</v>
      </c>
      <c r="B442" s="13" t="s">
        <v>657</v>
      </c>
      <c r="C442" s="47" t="s">
        <v>1714</v>
      </c>
      <c r="D442" s="13" t="s">
        <v>14</v>
      </c>
      <c r="E442" s="40" t="s">
        <v>1728</v>
      </c>
      <c r="F442" s="40" t="s">
        <v>1729</v>
      </c>
      <c r="G442" s="13" t="s">
        <v>918</v>
      </c>
      <c r="H442" s="101">
        <v>1</v>
      </c>
      <c r="I442" s="14" t="s">
        <v>17</v>
      </c>
      <c r="J442" s="20">
        <v>0</v>
      </c>
      <c r="K442" s="20">
        <v>0</v>
      </c>
      <c r="L442" s="196" t="s">
        <v>2384</v>
      </c>
      <c r="M442" s="20">
        <v>0</v>
      </c>
      <c r="N442" s="20">
        <v>0</v>
      </c>
      <c r="O442" s="45" t="s">
        <v>2384</v>
      </c>
      <c r="P442" s="20">
        <v>0</v>
      </c>
      <c r="Q442" s="20">
        <v>0</v>
      </c>
      <c r="R442" s="46" t="s">
        <v>2384</v>
      </c>
      <c r="S442" s="58">
        <f t="shared" si="110"/>
        <v>0</v>
      </c>
      <c r="T442" s="18">
        <f t="shared" si="111"/>
        <v>0</v>
      </c>
      <c r="U442" s="19" t="e">
        <f t="shared" si="112"/>
        <v>#DIV/0!</v>
      </c>
      <c r="V442" s="19" t="e">
        <f t="shared" si="113"/>
        <v>#DIV/0!</v>
      </c>
      <c r="W442" s="18"/>
    </row>
    <row r="443" spans="1:23" s="6" customFormat="1" ht="17.100000000000001" customHeight="1" x14ac:dyDescent="0.3">
      <c r="A443" s="13">
        <v>440</v>
      </c>
      <c r="B443" s="13" t="s">
        <v>1731</v>
      </c>
      <c r="C443" s="47" t="s">
        <v>1730</v>
      </c>
      <c r="D443" s="13" t="s">
        <v>903</v>
      </c>
      <c r="E443" s="40" t="s">
        <v>1732</v>
      </c>
      <c r="F443" s="40" t="s">
        <v>1733</v>
      </c>
      <c r="G443" s="13" t="s">
        <v>885</v>
      </c>
      <c r="H443" s="60">
        <v>1</v>
      </c>
      <c r="I443" s="60" t="s">
        <v>17</v>
      </c>
      <c r="J443" s="20">
        <v>0</v>
      </c>
      <c r="K443" s="20">
        <v>0</v>
      </c>
      <c r="L443" s="199" t="s">
        <v>2384</v>
      </c>
      <c r="M443" s="20">
        <v>0</v>
      </c>
      <c r="N443" s="20">
        <v>0</v>
      </c>
      <c r="O443" s="45" t="s">
        <v>2384</v>
      </c>
      <c r="P443" s="14"/>
      <c r="Q443" s="14"/>
      <c r="R443" s="57"/>
      <c r="S443" s="58">
        <f t="shared" si="110"/>
        <v>0</v>
      </c>
      <c r="T443" s="18">
        <f t="shared" si="111"/>
        <v>0</v>
      </c>
      <c r="U443" s="19" t="e">
        <f t="shared" si="112"/>
        <v>#DIV/0!</v>
      </c>
      <c r="V443" s="19" t="e">
        <f t="shared" si="113"/>
        <v>#DIV/0!</v>
      </c>
      <c r="W443" s="18"/>
    </row>
    <row r="444" spans="1:23" s="6" customFormat="1" ht="17.100000000000001" customHeight="1" x14ac:dyDescent="0.3">
      <c r="A444" s="13">
        <v>441</v>
      </c>
      <c r="B444" s="13" t="s">
        <v>1731</v>
      </c>
      <c r="C444" s="47" t="s">
        <v>1730</v>
      </c>
      <c r="D444" s="13" t="s">
        <v>869</v>
      </c>
      <c r="E444" s="40" t="s">
        <v>1734</v>
      </c>
      <c r="F444" s="40" t="s">
        <v>1735</v>
      </c>
      <c r="G444" s="13" t="s">
        <v>885</v>
      </c>
      <c r="H444" s="60">
        <v>1</v>
      </c>
      <c r="I444" s="60" t="s">
        <v>17</v>
      </c>
      <c r="J444" s="56">
        <v>0</v>
      </c>
      <c r="K444" s="56">
        <v>0</v>
      </c>
      <c r="L444" s="199" t="s">
        <v>2384</v>
      </c>
      <c r="M444" s="56">
        <v>0</v>
      </c>
      <c r="N444" s="56">
        <v>0</v>
      </c>
      <c r="O444" s="45" t="s">
        <v>2384</v>
      </c>
      <c r="P444" s="14"/>
      <c r="Q444" s="14"/>
      <c r="R444" s="57"/>
      <c r="S444" s="58">
        <f t="shared" si="110"/>
        <v>0</v>
      </c>
      <c r="T444" s="18">
        <f t="shared" si="111"/>
        <v>0</v>
      </c>
      <c r="U444" s="19" t="e">
        <f t="shared" si="112"/>
        <v>#DIV/0!</v>
      </c>
      <c r="V444" s="19" t="e">
        <f t="shared" si="113"/>
        <v>#DIV/0!</v>
      </c>
      <c r="W444" s="18"/>
    </row>
    <row r="445" spans="1:23" s="6" customFormat="1" ht="17.100000000000001" customHeight="1" x14ac:dyDescent="0.3">
      <c r="A445" s="13">
        <v>442</v>
      </c>
      <c r="B445" s="13" t="s">
        <v>1731</v>
      </c>
      <c r="C445" s="47" t="s">
        <v>1730</v>
      </c>
      <c r="D445" s="13" t="s">
        <v>870</v>
      </c>
      <c r="E445" s="40" t="s">
        <v>1736</v>
      </c>
      <c r="F445" s="40" t="s">
        <v>1737</v>
      </c>
      <c r="G445" s="13" t="s">
        <v>885</v>
      </c>
      <c r="H445" s="60">
        <v>1</v>
      </c>
      <c r="I445" s="60" t="s">
        <v>17</v>
      </c>
      <c r="J445" s="20">
        <v>0</v>
      </c>
      <c r="K445" s="102">
        <v>0</v>
      </c>
      <c r="L445" s="199" t="s">
        <v>2384</v>
      </c>
      <c r="M445" s="20">
        <v>0</v>
      </c>
      <c r="N445" s="20">
        <v>0</v>
      </c>
      <c r="O445" s="45" t="s">
        <v>2384</v>
      </c>
      <c r="P445" s="14"/>
      <c r="Q445" s="14"/>
      <c r="R445" s="57"/>
      <c r="S445" s="58">
        <f t="shared" si="110"/>
        <v>0</v>
      </c>
      <c r="T445" s="18">
        <f t="shared" si="111"/>
        <v>0</v>
      </c>
      <c r="U445" s="19" t="e">
        <f t="shared" si="112"/>
        <v>#DIV/0!</v>
      </c>
      <c r="V445" s="19" t="e">
        <f t="shared" si="113"/>
        <v>#DIV/0!</v>
      </c>
      <c r="W445" s="18"/>
    </row>
    <row r="446" spans="1:23" s="6" customFormat="1" ht="17.100000000000001" customHeight="1" x14ac:dyDescent="0.3">
      <c r="A446" s="13">
        <v>443</v>
      </c>
      <c r="B446" s="13" t="s">
        <v>1731</v>
      </c>
      <c r="C446" s="47" t="s">
        <v>1730</v>
      </c>
      <c r="D446" s="13" t="s">
        <v>14</v>
      </c>
      <c r="E446" s="40" t="s">
        <v>1738</v>
      </c>
      <c r="F446" s="40" t="s">
        <v>1737</v>
      </c>
      <c r="G446" s="13" t="s">
        <v>884</v>
      </c>
      <c r="H446" s="60">
        <v>1</v>
      </c>
      <c r="I446" s="60" t="s">
        <v>17</v>
      </c>
      <c r="J446" s="14">
        <v>170</v>
      </c>
      <c r="K446" s="14">
        <v>170</v>
      </c>
      <c r="L446" s="49"/>
      <c r="M446" s="14">
        <v>200</v>
      </c>
      <c r="N446" s="14">
        <v>200</v>
      </c>
      <c r="O446" s="50" t="s">
        <v>2606</v>
      </c>
      <c r="P446" s="14"/>
      <c r="Q446" s="14"/>
      <c r="R446" s="57"/>
      <c r="S446" s="58">
        <f t="shared" si="110"/>
        <v>370</v>
      </c>
      <c r="T446" s="18">
        <f t="shared" si="111"/>
        <v>370</v>
      </c>
      <c r="U446" s="19">
        <f t="shared" si="112"/>
        <v>1</v>
      </c>
      <c r="V446" s="19">
        <f t="shared" si="113"/>
        <v>1</v>
      </c>
      <c r="W446" s="18"/>
    </row>
    <row r="447" spans="1:23" s="6" customFormat="1" ht="17.100000000000001" customHeight="1" x14ac:dyDescent="0.3">
      <c r="A447" s="13">
        <v>444</v>
      </c>
      <c r="B447" s="13" t="s">
        <v>1731</v>
      </c>
      <c r="C447" s="47" t="s">
        <v>1730</v>
      </c>
      <c r="D447" s="13" t="s">
        <v>14</v>
      </c>
      <c r="E447" s="40" t="s">
        <v>1739</v>
      </c>
      <c r="F447" s="40" t="s">
        <v>1737</v>
      </c>
      <c r="G447" s="13" t="s">
        <v>884</v>
      </c>
      <c r="H447" s="60">
        <v>1</v>
      </c>
      <c r="I447" s="60" t="s">
        <v>17</v>
      </c>
      <c r="J447" s="14">
        <v>0</v>
      </c>
      <c r="K447" s="14">
        <v>0</v>
      </c>
      <c r="L447" s="20"/>
      <c r="M447" s="14">
        <v>150</v>
      </c>
      <c r="N447" s="14">
        <v>150</v>
      </c>
      <c r="O447" s="50" t="s">
        <v>2618</v>
      </c>
      <c r="P447" s="14"/>
      <c r="Q447" s="14"/>
      <c r="R447" s="57"/>
      <c r="S447" s="58">
        <f t="shared" si="110"/>
        <v>150</v>
      </c>
      <c r="T447" s="18">
        <f t="shared" si="111"/>
        <v>150</v>
      </c>
      <c r="U447" s="19">
        <f t="shared" si="112"/>
        <v>1</v>
      </c>
      <c r="V447" s="19">
        <f t="shared" si="113"/>
        <v>1</v>
      </c>
      <c r="W447" s="18"/>
    </row>
    <row r="448" spans="1:23" s="6" customFormat="1" ht="17.100000000000001" customHeight="1" x14ac:dyDescent="0.3">
      <c r="A448" s="13">
        <v>445</v>
      </c>
      <c r="B448" s="13" t="s">
        <v>1731</v>
      </c>
      <c r="C448" s="47" t="s">
        <v>1730</v>
      </c>
      <c r="D448" s="13" t="s">
        <v>14</v>
      </c>
      <c r="E448" s="40" t="s">
        <v>1740</v>
      </c>
      <c r="F448" s="40" t="s">
        <v>1737</v>
      </c>
      <c r="G448" s="13" t="s">
        <v>918</v>
      </c>
      <c r="H448" s="60">
        <v>1</v>
      </c>
      <c r="I448" s="60" t="s">
        <v>17</v>
      </c>
      <c r="J448" s="20">
        <v>0</v>
      </c>
      <c r="K448" s="102">
        <v>0</v>
      </c>
      <c r="L448" s="199" t="s">
        <v>2384</v>
      </c>
      <c r="M448" s="20">
        <v>0</v>
      </c>
      <c r="N448" s="20">
        <v>0</v>
      </c>
      <c r="O448" s="45" t="s">
        <v>2384</v>
      </c>
      <c r="P448" s="20">
        <v>0</v>
      </c>
      <c r="Q448" s="20">
        <v>0</v>
      </c>
      <c r="R448" s="46" t="s">
        <v>2384</v>
      </c>
      <c r="S448" s="58">
        <f t="shared" si="110"/>
        <v>0</v>
      </c>
      <c r="T448" s="18">
        <f t="shared" si="111"/>
        <v>0</v>
      </c>
      <c r="U448" s="19" t="e">
        <f t="shared" si="112"/>
        <v>#DIV/0!</v>
      </c>
      <c r="V448" s="19" t="e">
        <f t="shared" si="113"/>
        <v>#DIV/0!</v>
      </c>
      <c r="W448" s="18"/>
    </row>
    <row r="449" spans="1:23" s="6" customFormat="1" ht="17.100000000000001" customHeight="1" x14ac:dyDescent="0.3">
      <c r="A449" s="13">
        <v>446</v>
      </c>
      <c r="B449" s="13" t="s">
        <v>1731</v>
      </c>
      <c r="C449" s="47" t="s">
        <v>1730</v>
      </c>
      <c r="D449" s="13" t="s">
        <v>870</v>
      </c>
      <c r="E449" s="40" t="s">
        <v>1741</v>
      </c>
      <c r="F449" s="40" t="s">
        <v>1742</v>
      </c>
      <c r="G449" s="13" t="s">
        <v>918</v>
      </c>
      <c r="H449" s="60">
        <v>1</v>
      </c>
      <c r="I449" s="60" t="s">
        <v>17</v>
      </c>
      <c r="J449" s="20">
        <v>0</v>
      </c>
      <c r="K449" s="102">
        <v>0</v>
      </c>
      <c r="L449" s="199" t="s">
        <v>2384</v>
      </c>
      <c r="M449" s="20">
        <v>0</v>
      </c>
      <c r="N449" s="20">
        <v>0</v>
      </c>
      <c r="O449" s="45" t="s">
        <v>2384</v>
      </c>
      <c r="P449" s="20">
        <v>0</v>
      </c>
      <c r="Q449" s="20">
        <v>0</v>
      </c>
      <c r="R449" s="46" t="s">
        <v>2384</v>
      </c>
      <c r="S449" s="58">
        <f t="shared" si="110"/>
        <v>0</v>
      </c>
      <c r="T449" s="18">
        <f t="shared" si="111"/>
        <v>0</v>
      </c>
      <c r="U449" s="19" t="e">
        <f t="shared" si="112"/>
        <v>#DIV/0!</v>
      </c>
      <c r="V449" s="19" t="e">
        <f t="shared" si="113"/>
        <v>#DIV/0!</v>
      </c>
      <c r="W449" s="18"/>
    </row>
    <row r="450" spans="1:23" s="6" customFormat="1" ht="17.100000000000001" customHeight="1" x14ac:dyDescent="0.3">
      <c r="A450" s="13">
        <v>447</v>
      </c>
      <c r="B450" s="13" t="s">
        <v>1731</v>
      </c>
      <c r="C450" s="47" t="s">
        <v>1730</v>
      </c>
      <c r="D450" s="13" t="s">
        <v>14</v>
      </c>
      <c r="E450" s="40" t="s">
        <v>1743</v>
      </c>
      <c r="F450" s="40" t="s">
        <v>1737</v>
      </c>
      <c r="G450" s="13" t="s">
        <v>1036</v>
      </c>
      <c r="H450" s="60">
        <v>1</v>
      </c>
      <c r="I450" s="60" t="s">
        <v>17</v>
      </c>
      <c r="J450" s="20">
        <v>0</v>
      </c>
      <c r="K450" s="102">
        <v>0</v>
      </c>
      <c r="L450" s="199" t="s">
        <v>2384</v>
      </c>
      <c r="M450" s="14">
        <v>475</v>
      </c>
      <c r="N450" s="14">
        <v>475</v>
      </c>
      <c r="O450" s="50" t="s">
        <v>2607</v>
      </c>
      <c r="P450" s="20">
        <v>0</v>
      </c>
      <c r="Q450" s="20">
        <v>0</v>
      </c>
      <c r="R450" s="46" t="s">
        <v>2384</v>
      </c>
      <c r="S450" s="58">
        <f t="shared" si="110"/>
        <v>475</v>
      </c>
      <c r="T450" s="18">
        <f t="shared" si="111"/>
        <v>475</v>
      </c>
      <c r="U450" s="19">
        <f t="shared" si="112"/>
        <v>1</v>
      </c>
      <c r="V450" s="19">
        <f t="shared" si="113"/>
        <v>1</v>
      </c>
      <c r="W450" s="18"/>
    </row>
    <row r="451" spans="1:23" s="6" customFormat="1" ht="17.100000000000001" customHeight="1" x14ac:dyDescent="0.3">
      <c r="A451" s="13">
        <v>448</v>
      </c>
      <c r="B451" s="13" t="s">
        <v>1731</v>
      </c>
      <c r="C451" s="47" t="s">
        <v>1730</v>
      </c>
      <c r="D451" s="13" t="s">
        <v>14</v>
      </c>
      <c r="E451" s="40" t="s">
        <v>1744</v>
      </c>
      <c r="F451" s="40" t="s">
        <v>1742</v>
      </c>
      <c r="G451" s="13" t="s">
        <v>1036</v>
      </c>
      <c r="H451" s="60">
        <v>1</v>
      </c>
      <c r="I451" s="60" t="s">
        <v>17</v>
      </c>
      <c r="J451" s="20">
        <v>0</v>
      </c>
      <c r="K451" s="102">
        <v>0</v>
      </c>
      <c r="L451" s="199" t="s">
        <v>2384</v>
      </c>
      <c r="M451" s="14">
        <v>0</v>
      </c>
      <c r="N451" s="14">
        <v>0</v>
      </c>
      <c r="O451" s="50" t="s">
        <v>2384</v>
      </c>
      <c r="P451" s="20">
        <v>0</v>
      </c>
      <c r="Q451" s="20">
        <v>0</v>
      </c>
      <c r="R451" s="46" t="s">
        <v>2384</v>
      </c>
      <c r="S451" s="58">
        <f t="shared" si="110"/>
        <v>0</v>
      </c>
      <c r="T451" s="18">
        <f t="shared" si="111"/>
        <v>0</v>
      </c>
      <c r="U451" s="19" t="e">
        <f t="shared" si="112"/>
        <v>#DIV/0!</v>
      </c>
      <c r="V451" s="19" t="e">
        <f t="shared" si="113"/>
        <v>#DIV/0!</v>
      </c>
      <c r="W451" s="18"/>
    </row>
    <row r="452" spans="1:23" s="6" customFormat="1" ht="17.100000000000001" customHeight="1" x14ac:dyDescent="0.3">
      <c r="A452" s="13">
        <v>449</v>
      </c>
      <c r="B452" s="13" t="s">
        <v>1731</v>
      </c>
      <c r="C452" s="47" t="s">
        <v>1730</v>
      </c>
      <c r="D452" s="13" t="s">
        <v>870</v>
      </c>
      <c r="E452" s="40" t="s">
        <v>1745</v>
      </c>
      <c r="F452" s="40" t="s">
        <v>1746</v>
      </c>
      <c r="G452" s="13" t="s">
        <v>918</v>
      </c>
      <c r="H452" s="60">
        <v>1</v>
      </c>
      <c r="I452" s="60" t="s">
        <v>17</v>
      </c>
      <c r="J452" s="20">
        <v>0</v>
      </c>
      <c r="K452" s="102">
        <v>0</v>
      </c>
      <c r="L452" s="199" t="s">
        <v>2384</v>
      </c>
      <c r="M452" s="20">
        <v>0</v>
      </c>
      <c r="N452" s="20">
        <v>0</v>
      </c>
      <c r="O452" s="45" t="s">
        <v>2384</v>
      </c>
      <c r="P452" s="20">
        <v>0</v>
      </c>
      <c r="Q452" s="20">
        <v>0</v>
      </c>
      <c r="R452" s="46" t="s">
        <v>2384</v>
      </c>
      <c r="S452" s="58">
        <f t="shared" si="110"/>
        <v>0</v>
      </c>
      <c r="T452" s="18">
        <f t="shared" si="111"/>
        <v>0</v>
      </c>
      <c r="U452" s="19" t="e">
        <f t="shared" si="112"/>
        <v>#DIV/0!</v>
      </c>
      <c r="V452" s="19" t="e">
        <f t="shared" si="113"/>
        <v>#DIV/0!</v>
      </c>
      <c r="W452" s="18"/>
    </row>
    <row r="453" spans="1:23" s="6" customFormat="1" ht="17.100000000000001" customHeight="1" x14ac:dyDescent="0.3">
      <c r="A453" s="13">
        <v>450</v>
      </c>
      <c r="B453" s="13" t="s">
        <v>1731</v>
      </c>
      <c r="C453" s="47" t="s">
        <v>1730</v>
      </c>
      <c r="D453" s="13" t="s">
        <v>14</v>
      </c>
      <c r="E453" s="40" t="s">
        <v>1747</v>
      </c>
      <c r="F453" s="40" t="s">
        <v>1748</v>
      </c>
      <c r="G453" s="13" t="s">
        <v>884</v>
      </c>
      <c r="H453" s="60">
        <v>1</v>
      </c>
      <c r="I453" s="60" t="s">
        <v>17</v>
      </c>
      <c r="J453" s="14">
        <v>1</v>
      </c>
      <c r="K453" s="103">
        <v>12</v>
      </c>
      <c r="L453" s="104"/>
      <c r="M453" s="14">
        <v>1</v>
      </c>
      <c r="N453" s="61">
        <v>13</v>
      </c>
      <c r="O453" s="63" t="s">
        <v>2623</v>
      </c>
      <c r="P453" s="14"/>
      <c r="Q453" s="61">
        <v>13</v>
      </c>
      <c r="R453" s="64"/>
      <c r="S453" s="58">
        <f t="shared" si="110"/>
        <v>2</v>
      </c>
      <c r="T453" s="18">
        <f t="shared" si="111"/>
        <v>38</v>
      </c>
      <c r="U453" s="19">
        <f t="shared" si="112"/>
        <v>5.2631578947368418E-2</v>
      </c>
      <c r="V453" s="19">
        <f t="shared" si="113"/>
        <v>5.2631578947368418E-2</v>
      </c>
      <c r="W453" s="18"/>
    </row>
    <row r="454" spans="1:23" s="6" customFormat="1" ht="17.100000000000001" customHeight="1" x14ac:dyDescent="0.3">
      <c r="A454" s="13">
        <v>451</v>
      </c>
      <c r="B454" s="13" t="s">
        <v>1731</v>
      </c>
      <c r="C454" s="47" t="s">
        <v>1730</v>
      </c>
      <c r="D454" s="13" t="s">
        <v>14</v>
      </c>
      <c r="E454" s="40" t="s">
        <v>1749</v>
      </c>
      <c r="F454" s="40" t="s">
        <v>1748</v>
      </c>
      <c r="G454" s="13" t="s">
        <v>884</v>
      </c>
      <c r="H454" s="60">
        <v>1</v>
      </c>
      <c r="I454" s="60" t="s">
        <v>17</v>
      </c>
      <c r="J454" s="14">
        <v>1</v>
      </c>
      <c r="K454" s="103">
        <v>1</v>
      </c>
      <c r="L454" s="104"/>
      <c r="M454" s="14">
        <v>1</v>
      </c>
      <c r="N454" s="61">
        <v>1</v>
      </c>
      <c r="O454" s="63" t="s">
        <v>2624</v>
      </c>
      <c r="P454" s="14"/>
      <c r="Q454" s="61">
        <v>1</v>
      </c>
      <c r="R454" s="64"/>
      <c r="S454" s="58">
        <f t="shared" si="110"/>
        <v>2</v>
      </c>
      <c r="T454" s="18">
        <f t="shared" si="111"/>
        <v>3</v>
      </c>
      <c r="U454" s="19">
        <f t="shared" si="112"/>
        <v>0.66666666666666663</v>
      </c>
      <c r="V454" s="19">
        <f t="shared" si="113"/>
        <v>0.66666666666666663</v>
      </c>
      <c r="W454" s="18"/>
    </row>
    <row r="455" spans="1:23" s="6" customFormat="1" ht="17.100000000000001" customHeight="1" x14ac:dyDescent="0.3">
      <c r="A455" s="13">
        <v>452</v>
      </c>
      <c r="B455" s="13" t="s">
        <v>1731</v>
      </c>
      <c r="C455" s="47" t="s">
        <v>1730</v>
      </c>
      <c r="D455" s="13" t="s">
        <v>14</v>
      </c>
      <c r="E455" s="40" t="s">
        <v>1750</v>
      </c>
      <c r="F455" s="40" t="s">
        <v>1751</v>
      </c>
      <c r="G455" s="13" t="s">
        <v>1036</v>
      </c>
      <c r="H455" s="60">
        <v>1</v>
      </c>
      <c r="I455" s="60" t="s">
        <v>17</v>
      </c>
      <c r="J455" s="20">
        <v>0</v>
      </c>
      <c r="K455" s="102">
        <v>0</v>
      </c>
      <c r="L455" s="199" t="s">
        <v>2384</v>
      </c>
      <c r="M455" s="14">
        <v>60</v>
      </c>
      <c r="N455" s="14">
        <v>60</v>
      </c>
      <c r="O455" s="50" t="s">
        <v>2612</v>
      </c>
      <c r="P455" s="20">
        <v>0</v>
      </c>
      <c r="Q455" s="20">
        <v>0</v>
      </c>
      <c r="R455" s="46" t="s">
        <v>2384</v>
      </c>
      <c r="S455" s="58">
        <f t="shared" si="110"/>
        <v>60</v>
      </c>
      <c r="T455" s="18">
        <f t="shared" si="111"/>
        <v>60</v>
      </c>
      <c r="U455" s="19">
        <f t="shared" si="112"/>
        <v>1</v>
      </c>
      <c r="V455" s="19">
        <f t="shared" si="113"/>
        <v>1</v>
      </c>
      <c r="W455" s="18"/>
    </row>
    <row r="456" spans="1:23" s="6" customFormat="1" ht="17.100000000000001" customHeight="1" x14ac:dyDescent="0.3">
      <c r="A456" s="13">
        <v>453</v>
      </c>
      <c r="B456" s="13" t="s">
        <v>1731</v>
      </c>
      <c r="C456" s="47" t="s">
        <v>1730</v>
      </c>
      <c r="D456" s="13" t="s">
        <v>870</v>
      </c>
      <c r="E456" s="40" t="s">
        <v>1752</v>
      </c>
      <c r="F456" s="40" t="s">
        <v>1737</v>
      </c>
      <c r="G456" s="13" t="s">
        <v>918</v>
      </c>
      <c r="H456" s="60">
        <v>1</v>
      </c>
      <c r="I456" s="60" t="s">
        <v>17</v>
      </c>
      <c r="J456" s="20">
        <v>0</v>
      </c>
      <c r="K456" s="102">
        <v>0</v>
      </c>
      <c r="L456" s="199" t="s">
        <v>2384</v>
      </c>
      <c r="M456" s="20">
        <v>0</v>
      </c>
      <c r="N456" s="20">
        <v>0</v>
      </c>
      <c r="O456" s="45" t="s">
        <v>2384</v>
      </c>
      <c r="P456" s="20">
        <v>0</v>
      </c>
      <c r="Q456" s="20">
        <v>0</v>
      </c>
      <c r="R456" s="46" t="s">
        <v>2384</v>
      </c>
      <c r="S456" s="58">
        <f t="shared" si="110"/>
        <v>0</v>
      </c>
      <c r="T456" s="18">
        <f t="shared" si="111"/>
        <v>0</v>
      </c>
      <c r="U456" s="19" t="e">
        <f t="shared" si="112"/>
        <v>#DIV/0!</v>
      </c>
      <c r="V456" s="19" t="e">
        <f t="shared" si="113"/>
        <v>#DIV/0!</v>
      </c>
      <c r="W456" s="18"/>
    </row>
    <row r="457" spans="1:23" s="6" customFormat="1" ht="17.100000000000001" customHeight="1" x14ac:dyDescent="0.3">
      <c r="A457" s="13">
        <v>454</v>
      </c>
      <c r="B457" s="13" t="s">
        <v>1731</v>
      </c>
      <c r="C457" s="47" t="s">
        <v>1730</v>
      </c>
      <c r="D457" s="13" t="s">
        <v>14</v>
      </c>
      <c r="E457" s="40" t="s">
        <v>1753</v>
      </c>
      <c r="F457" s="40" t="s">
        <v>1754</v>
      </c>
      <c r="G457" s="13" t="s">
        <v>1036</v>
      </c>
      <c r="H457" s="60">
        <v>1</v>
      </c>
      <c r="I457" s="60" t="s">
        <v>17</v>
      </c>
      <c r="J457" s="20">
        <v>0</v>
      </c>
      <c r="K457" s="102">
        <v>0</v>
      </c>
      <c r="L457" s="199" t="s">
        <v>2384</v>
      </c>
      <c r="M457" s="14">
        <v>49</v>
      </c>
      <c r="N457" s="14">
        <v>49</v>
      </c>
      <c r="O457" s="50" t="s">
        <v>2608</v>
      </c>
      <c r="P457" s="20">
        <v>0</v>
      </c>
      <c r="Q457" s="20">
        <v>0</v>
      </c>
      <c r="R457" s="46" t="s">
        <v>2384</v>
      </c>
      <c r="S457" s="58">
        <f t="shared" si="110"/>
        <v>49</v>
      </c>
      <c r="T457" s="18">
        <f t="shared" si="111"/>
        <v>49</v>
      </c>
      <c r="U457" s="19">
        <f t="shared" si="112"/>
        <v>1</v>
      </c>
      <c r="V457" s="19">
        <f t="shared" si="113"/>
        <v>1</v>
      </c>
      <c r="W457" s="18"/>
    </row>
    <row r="458" spans="1:23" s="6" customFormat="1" ht="17.100000000000001" customHeight="1" x14ac:dyDescent="0.3">
      <c r="A458" s="13">
        <v>455</v>
      </c>
      <c r="B458" s="13" t="s">
        <v>1731</v>
      </c>
      <c r="C458" s="47" t="s">
        <v>1730</v>
      </c>
      <c r="D458" s="13" t="s">
        <v>14</v>
      </c>
      <c r="E458" s="40" t="s">
        <v>1755</v>
      </c>
      <c r="F458" s="40" t="s">
        <v>1756</v>
      </c>
      <c r="G458" s="13" t="s">
        <v>1036</v>
      </c>
      <c r="H458" s="60">
        <v>1</v>
      </c>
      <c r="I458" s="60" t="s">
        <v>17</v>
      </c>
      <c r="J458" s="20">
        <v>0</v>
      </c>
      <c r="K458" s="102">
        <v>0</v>
      </c>
      <c r="L458" s="199" t="s">
        <v>2384</v>
      </c>
      <c r="M458" s="14">
        <v>1</v>
      </c>
      <c r="N458" s="14">
        <v>1</v>
      </c>
      <c r="O458" s="50" t="s">
        <v>2619</v>
      </c>
      <c r="P458" s="20">
        <v>0</v>
      </c>
      <c r="Q458" s="20">
        <v>0</v>
      </c>
      <c r="R458" s="46" t="s">
        <v>2384</v>
      </c>
      <c r="S458" s="58">
        <f t="shared" si="110"/>
        <v>1</v>
      </c>
      <c r="T458" s="18">
        <f t="shared" si="111"/>
        <v>1</v>
      </c>
      <c r="U458" s="19">
        <f t="shared" si="112"/>
        <v>1</v>
      </c>
      <c r="V458" s="19">
        <f t="shared" si="113"/>
        <v>1</v>
      </c>
      <c r="W458" s="18"/>
    </row>
    <row r="459" spans="1:23" s="6" customFormat="1" ht="17.100000000000001" customHeight="1" x14ac:dyDescent="0.3">
      <c r="A459" s="13">
        <v>456</v>
      </c>
      <c r="B459" s="13" t="s">
        <v>1731</v>
      </c>
      <c r="C459" s="47" t="s">
        <v>1730</v>
      </c>
      <c r="D459" s="13" t="s">
        <v>14</v>
      </c>
      <c r="E459" s="40" t="s">
        <v>1757</v>
      </c>
      <c r="F459" s="40" t="s">
        <v>1758</v>
      </c>
      <c r="G459" s="13" t="s">
        <v>1036</v>
      </c>
      <c r="H459" s="60">
        <v>1</v>
      </c>
      <c r="I459" s="60" t="s">
        <v>17</v>
      </c>
      <c r="J459" s="20">
        <v>0</v>
      </c>
      <c r="K459" s="102">
        <v>0</v>
      </c>
      <c r="L459" s="199" t="s">
        <v>2384</v>
      </c>
      <c r="M459" s="14">
        <v>595</v>
      </c>
      <c r="N459" s="14">
        <v>595</v>
      </c>
      <c r="O459" s="50" t="s">
        <v>2620</v>
      </c>
      <c r="P459" s="20">
        <v>0</v>
      </c>
      <c r="Q459" s="20">
        <v>0</v>
      </c>
      <c r="R459" s="46" t="s">
        <v>2384</v>
      </c>
      <c r="S459" s="58">
        <f t="shared" si="110"/>
        <v>595</v>
      </c>
      <c r="T459" s="18">
        <f t="shared" si="111"/>
        <v>595</v>
      </c>
      <c r="U459" s="19">
        <f t="shared" si="112"/>
        <v>1</v>
      </c>
      <c r="V459" s="19">
        <f t="shared" si="113"/>
        <v>1</v>
      </c>
      <c r="W459" s="18"/>
    </row>
    <row r="460" spans="1:23" s="6" customFormat="1" ht="17.100000000000001" customHeight="1" x14ac:dyDescent="0.3">
      <c r="A460" s="13">
        <v>457</v>
      </c>
      <c r="B460" s="13" t="s">
        <v>1731</v>
      </c>
      <c r="C460" s="47" t="s">
        <v>1730</v>
      </c>
      <c r="D460" s="13" t="s">
        <v>870</v>
      </c>
      <c r="E460" s="40" t="s">
        <v>1759</v>
      </c>
      <c r="F460" s="40" t="s">
        <v>1737</v>
      </c>
      <c r="G460" s="13" t="s">
        <v>918</v>
      </c>
      <c r="H460" s="60">
        <v>1</v>
      </c>
      <c r="I460" s="60" t="s">
        <v>17</v>
      </c>
      <c r="J460" s="20">
        <v>0</v>
      </c>
      <c r="K460" s="102">
        <v>0</v>
      </c>
      <c r="L460" s="199" t="s">
        <v>2384</v>
      </c>
      <c r="M460" s="20">
        <v>0</v>
      </c>
      <c r="N460" s="20">
        <v>0</v>
      </c>
      <c r="O460" s="45" t="s">
        <v>2384</v>
      </c>
      <c r="P460" s="20">
        <v>0</v>
      </c>
      <c r="Q460" s="20">
        <v>0</v>
      </c>
      <c r="R460" s="46" t="s">
        <v>2384</v>
      </c>
      <c r="S460" s="58">
        <f t="shared" si="110"/>
        <v>0</v>
      </c>
      <c r="T460" s="18">
        <f t="shared" si="111"/>
        <v>0</v>
      </c>
      <c r="U460" s="19" t="e">
        <f t="shared" si="112"/>
        <v>#DIV/0!</v>
      </c>
      <c r="V460" s="19" t="e">
        <f t="shared" si="113"/>
        <v>#DIV/0!</v>
      </c>
      <c r="W460" s="18"/>
    </row>
    <row r="461" spans="1:23" s="6" customFormat="1" ht="17.100000000000001" customHeight="1" x14ac:dyDescent="0.3">
      <c r="A461" s="13">
        <v>458</v>
      </c>
      <c r="B461" s="13" t="s">
        <v>1731</v>
      </c>
      <c r="C461" s="47" t="s">
        <v>1730</v>
      </c>
      <c r="D461" s="13" t="s">
        <v>14</v>
      </c>
      <c r="E461" s="40" t="s">
        <v>1760</v>
      </c>
      <c r="F461" s="40" t="s">
        <v>1737</v>
      </c>
      <c r="G461" s="13" t="s">
        <v>885</v>
      </c>
      <c r="H461" s="60">
        <v>1</v>
      </c>
      <c r="I461" s="60" t="s">
        <v>17</v>
      </c>
      <c r="J461" s="20">
        <v>0</v>
      </c>
      <c r="K461" s="102">
        <v>0</v>
      </c>
      <c r="L461" s="199" t="s">
        <v>2384</v>
      </c>
      <c r="M461" s="20">
        <v>0</v>
      </c>
      <c r="N461" s="20">
        <v>0</v>
      </c>
      <c r="O461" s="45" t="s">
        <v>2384</v>
      </c>
      <c r="P461" s="14"/>
      <c r="Q461" s="14"/>
      <c r="R461" s="57"/>
      <c r="S461" s="58">
        <f t="shared" si="110"/>
        <v>0</v>
      </c>
      <c r="T461" s="18">
        <f t="shared" si="111"/>
        <v>0</v>
      </c>
      <c r="U461" s="19" t="e">
        <f t="shared" si="112"/>
        <v>#DIV/0!</v>
      </c>
      <c r="V461" s="19" t="e">
        <f t="shared" si="113"/>
        <v>#DIV/0!</v>
      </c>
      <c r="W461" s="18"/>
    </row>
    <row r="462" spans="1:23" s="6" customFormat="1" ht="17.100000000000001" customHeight="1" x14ac:dyDescent="0.3">
      <c r="A462" s="13">
        <v>459</v>
      </c>
      <c r="B462" s="13" t="s">
        <v>1731</v>
      </c>
      <c r="C462" s="47" t="s">
        <v>1730</v>
      </c>
      <c r="D462" s="13" t="s">
        <v>14</v>
      </c>
      <c r="E462" s="40" t="s">
        <v>1761</v>
      </c>
      <c r="F462" s="40" t="s">
        <v>1737</v>
      </c>
      <c r="G462" s="13" t="s">
        <v>884</v>
      </c>
      <c r="H462" s="60">
        <v>1</v>
      </c>
      <c r="I462" s="60" t="s">
        <v>17</v>
      </c>
      <c r="J462" s="14">
        <v>120</v>
      </c>
      <c r="K462" s="14">
        <v>120</v>
      </c>
      <c r="L462" s="49"/>
      <c r="M462" s="14">
        <v>87</v>
      </c>
      <c r="N462" s="14">
        <v>87</v>
      </c>
      <c r="O462" s="50" t="s">
        <v>2621</v>
      </c>
      <c r="P462" s="14"/>
      <c r="Q462" s="14"/>
      <c r="R462" s="57"/>
      <c r="S462" s="58">
        <f t="shared" si="110"/>
        <v>207</v>
      </c>
      <c r="T462" s="18">
        <f t="shared" si="111"/>
        <v>207</v>
      </c>
      <c r="U462" s="19">
        <f t="shared" si="112"/>
        <v>1</v>
      </c>
      <c r="V462" s="19">
        <f t="shared" si="113"/>
        <v>1</v>
      </c>
      <c r="W462" s="18"/>
    </row>
    <row r="463" spans="1:23" s="6" customFormat="1" ht="17.100000000000001" customHeight="1" x14ac:dyDescent="0.3">
      <c r="A463" s="13">
        <v>460</v>
      </c>
      <c r="B463" s="13" t="s">
        <v>1731</v>
      </c>
      <c r="C463" s="47" t="s">
        <v>1730</v>
      </c>
      <c r="D463" s="13" t="s">
        <v>870</v>
      </c>
      <c r="E463" s="40" t="s">
        <v>1762</v>
      </c>
      <c r="F463" s="40" t="s">
        <v>1763</v>
      </c>
      <c r="G463" s="13" t="s">
        <v>918</v>
      </c>
      <c r="H463" s="60">
        <v>1</v>
      </c>
      <c r="I463" s="60" t="s">
        <v>17</v>
      </c>
      <c r="J463" s="20">
        <v>0</v>
      </c>
      <c r="K463" s="102">
        <v>0</v>
      </c>
      <c r="L463" s="199" t="s">
        <v>2384</v>
      </c>
      <c r="M463" s="20">
        <v>0</v>
      </c>
      <c r="N463" s="20">
        <v>0</v>
      </c>
      <c r="O463" s="45" t="s">
        <v>2384</v>
      </c>
      <c r="P463" s="20">
        <v>0</v>
      </c>
      <c r="Q463" s="20">
        <v>0</v>
      </c>
      <c r="R463" s="46" t="s">
        <v>2384</v>
      </c>
      <c r="S463" s="58">
        <f t="shared" si="110"/>
        <v>0</v>
      </c>
      <c r="T463" s="18">
        <f t="shared" si="111"/>
        <v>0</v>
      </c>
      <c r="U463" s="19" t="e">
        <f t="shared" si="112"/>
        <v>#DIV/0!</v>
      </c>
      <c r="V463" s="19" t="e">
        <f t="shared" si="113"/>
        <v>#DIV/0!</v>
      </c>
      <c r="W463" s="18"/>
    </row>
    <row r="464" spans="1:23" s="6" customFormat="1" ht="17.100000000000001" customHeight="1" x14ac:dyDescent="0.3">
      <c r="A464" s="13">
        <v>461</v>
      </c>
      <c r="B464" s="13" t="s">
        <v>1731</v>
      </c>
      <c r="C464" s="47" t="s">
        <v>1730</v>
      </c>
      <c r="D464" s="13" t="s">
        <v>14</v>
      </c>
      <c r="E464" s="40" t="s">
        <v>1764</v>
      </c>
      <c r="F464" s="40" t="s">
        <v>1763</v>
      </c>
      <c r="G464" s="13" t="s">
        <v>1036</v>
      </c>
      <c r="H464" s="60">
        <v>1</v>
      </c>
      <c r="I464" s="60" t="s">
        <v>17</v>
      </c>
      <c r="J464" s="20">
        <v>0</v>
      </c>
      <c r="K464" s="102">
        <v>0</v>
      </c>
      <c r="L464" s="199" t="s">
        <v>2384</v>
      </c>
      <c r="M464" s="14">
        <v>1</v>
      </c>
      <c r="N464" s="14">
        <v>1</v>
      </c>
      <c r="O464" s="50" t="s">
        <v>2613</v>
      </c>
      <c r="P464" s="20">
        <v>0</v>
      </c>
      <c r="Q464" s="20">
        <v>0</v>
      </c>
      <c r="R464" s="46" t="s">
        <v>2384</v>
      </c>
      <c r="S464" s="58">
        <f t="shared" si="110"/>
        <v>1</v>
      </c>
      <c r="T464" s="18">
        <f t="shared" si="111"/>
        <v>1</v>
      </c>
      <c r="U464" s="19">
        <f t="shared" si="112"/>
        <v>1</v>
      </c>
      <c r="V464" s="19">
        <f t="shared" si="113"/>
        <v>1</v>
      </c>
      <c r="W464" s="18"/>
    </row>
    <row r="465" spans="1:23" s="6" customFormat="1" ht="17.100000000000001" customHeight="1" x14ac:dyDescent="0.3">
      <c r="A465" s="13">
        <v>462</v>
      </c>
      <c r="B465" s="13" t="s">
        <v>1731</v>
      </c>
      <c r="C465" s="47" t="s">
        <v>1730</v>
      </c>
      <c r="D465" s="13" t="s">
        <v>14</v>
      </c>
      <c r="E465" s="40" t="s">
        <v>1765</v>
      </c>
      <c r="F465" s="40" t="s">
        <v>1763</v>
      </c>
      <c r="G465" s="13" t="s">
        <v>1036</v>
      </c>
      <c r="H465" s="60">
        <v>1</v>
      </c>
      <c r="I465" s="60" t="s">
        <v>17</v>
      </c>
      <c r="J465" s="20">
        <v>0</v>
      </c>
      <c r="K465" s="102">
        <v>0</v>
      </c>
      <c r="L465" s="199" t="s">
        <v>2384</v>
      </c>
      <c r="M465" s="210">
        <v>0</v>
      </c>
      <c r="N465" s="210">
        <v>0</v>
      </c>
      <c r="O465" s="50" t="s">
        <v>2384</v>
      </c>
      <c r="P465" s="20">
        <v>0</v>
      </c>
      <c r="Q465" s="20">
        <v>0</v>
      </c>
      <c r="R465" s="46" t="s">
        <v>2384</v>
      </c>
      <c r="S465" s="58">
        <f t="shared" si="110"/>
        <v>0</v>
      </c>
      <c r="T465" s="18">
        <f t="shared" si="111"/>
        <v>0</v>
      </c>
      <c r="U465" s="19" t="e">
        <f t="shared" si="112"/>
        <v>#DIV/0!</v>
      </c>
      <c r="V465" s="19" t="e">
        <f t="shared" si="113"/>
        <v>#DIV/0!</v>
      </c>
      <c r="W465" s="18"/>
    </row>
    <row r="466" spans="1:23" s="6" customFormat="1" ht="17.100000000000001" customHeight="1" x14ac:dyDescent="0.3">
      <c r="A466" s="13">
        <v>463</v>
      </c>
      <c r="B466" s="13" t="s">
        <v>1731</v>
      </c>
      <c r="C466" s="47" t="s">
        <v>1730</v>
      </c>
      <c r="D466" s="13" t="s">
        <v>870</v>
      </c>
      <c r="E466" s="40" t="s">
        <v>1766</v>
      </c>
      <c r="F466" s="40" t="s">
        <v>1763</v>
      </c>
      <c r="G466" s="13" t="s">
        <v>918</v>
      </c>
      <c r="H466" s="60">
        <v>1</v>
      </c>
      <c r="I466" s="60" t="s">
        <v>17</v>
      </c>
      <c r="J466" s="20">
        <v>0</v>
      </c>
      <c r="K466" s="102">
        <v>0</v>
      </c>
      <c r="L466" s="199" t="s">
        <v>2384</v>
      </c>
      <c r="M466" s="20">
        <v>0</v>
      </c>
      <c r="N466" s="20">
        <v>0</v>
      </c>
      <c r="O466" s="45" t="s">
        <v>2384</v>
      </c>
      <c r="P466" s="20">
        <v>0</v>
      </c>
      <c r="Q466" s="20">
        <v>0</v>
      </c>
      <c r="R466" s="46" t="s">
        <v>2384</v>
      </c>
      <c r="S466" s="58">
        <f t="shared" si="110"/>
        <v>0</v>
      </c>
      <c r="T466" s="18">
        <f t="shared" si="111"/>
        <v>0</v>
      </c>
      <c r="U466" s="19" t="e">
        <f t="shared" si="112"/>
        <v>#DIV/0!</v>
      </c>
      <c r="V466" s="19" t="e">
        <f t="shared" si="113"/>
        <v>#DIV/0!</v>
      </c>
      <c r="W466" s="18"/>
    </row>
    <row r="467" spans="1:23" s="6" customFormat="1" ht="17.100000000000001" customHeight="1" x14ac:dyDescent="0.3">
      <c r="A467" s="13">
        <v>464</v>
      </c>
      <c r="B467" s="13" t="s">
        <v>1731</v>
      </c>
      <c r="C467" s="47" t="s">
        <v>1730</v>
      </c>
      <c r="D467" s="13" t="s">
        <v>14</v>
      </c>
      <c r="E467" s="40" t="s">
        <v>1767</v>
      </c>
      <c r="F467" s="40" t="s">
        <v>1768</v>
      </c>
      <c r="G467" s="13" t="s">
        <v>884</v>
      </c>
      <c r="H467" s="60">
        <v>1</v>
      </c>
      <c r="I467" s="60" t="s">
        <v>17</v>
      </c>
      <c r="J467" s="14">
        <v>1</v>
      </c>
      <c r="K467" s="14">
        <v>1</v>
      </c>
      <c r="L467" s="49"/>
      <c r="M467" s="210">
        <v>0</v>
      </c>
      <c r="N467" s="210">
        <v>0</v>
      </c>
      <c r="O467" s="50" t="s">
        <v>2384</v>
      </c>
      <c r="P467" s="14"/>
      <c r="Q467" s="14"/>
      <c r="R467" s="57"/>
      <c r="S467" s="58">
        <f t="shared" si="110"/>
        <v>1</v>
      </c>
      <c r="T467" s="18">
        <f t="shared" si="111"/>
        <v>1</v>
      </c>
      <c r="U467" s="19">
        <f t="shared" si="112"/>
        <v>1</v>
      </c>
      <c r="V467" s="19">
        <f t="shared" si="113"/>
        <v>1</v>
      </c>
      <c r="W467" s="18"/>
    </row>
    <row r="468" spans="1:23" s="6" customFormat="1" ht="17.100000000000001" customHeight="1" x14ac:dyDescent="0.3">
      <c r="A468" s="13">
        <v>465</v>
      </c>
      <c r="B468" s="13" t="s">
        <v>1731</v>
      </c>
      <c r="C468" s="47" t="s">
        <v>1730</v>
      </c>
      <c r="D468" s="13" t="s">
        <v>14</v>
      </c>
      <c r="E468" s="40" t="s">
        <v>1769</v>
      </c>
      <c r="F468" s="40" t="s">
        <v>1770</v>
      </c>
      <c r="G468" s="13" t="s">
        <v>884</v>
      </c>
      <c r="H468" s="60">
        <v>1</v>
      </c>
      <c r="I468" s="60" t="s">
        <v>17</v>
      </c>
      <c r="J468" s="20">
        <v>0</v>
      </c>
      <c r="K468" s="102">
        <v>0</v>
      </c>
      <c r="L468" s="199" t="s">
        <v>2384</v>
      </c>
      <c r="M468" s="14">
        <v>1</v>
      </c>
      <c r="N468" s="42">
        <v>1</v>
      </c>
      <c r="O468" s="63" t="s">
        <v>2622</v>
      </c>
      <c r="P468" s="14"/>
      <c r="Q468" s="61">
        <v>1</v>
      </c>
      <c r="R468" s="64"/>
      <c r="S468" s="58">
        <f t="shared" si="110"/>
        <v>1</v>
      </c>
      <c r="T468" s="18">
        <f t="shared" si="111"/>
        <v>2</v>
      </c>
      <c r="U468" s="19">
        <f t="shared" si="112"/>
        <v>0.5</v>
      </c>
      <c r="V468" s="19">
        <f t="shared" si="113"/>
        <v>0.5</v>
      </c>
      <c r="W468" s="18"/>
    </row>
    <row r="469" spans="1:23" s="6" customFormat="1" ht="17.100000000000001" customHeight="1" x14ac:dyDescent="0.3">
      <c r="A469" s="13">
        <v>466</v>
      </c>
      <c r="B469" s="13" t="s">
        <v>1731</v>
      </c>
      <c r="C469" s="47" t="s">
        <v>1730</v>
      </c>
      <c r="D469" s="13" t="s">
        <v>14</v>
      </c>
      <c r="E469" s="40" t="s">
        <v>1771</v>
      </c>
      <c r="F469" s="40" t="s">
        <v>1772</v>
      </c>
      <c r="G469" s="13" t="s">
        <v>883</v>
      </c>
      <c r="H469" s="60">
        <v>1</v>
      </c>
      <c r="I469" s="60" t="s">
        <v>17</v>
      </c>
      <c r="J469" s="20">
        <v>0</v>
      </c>
      <c r="K469" s="102">
        <v>0</v>
      </c>
      <c r="L469" s="199" t="s">
        <v>2384</v>
      </c>
      <c r="M469" s="20">
        <v>0</v>
      </c>
      <c r="N469" s="20">
        <v>0</v>
      </c>
      <c r="O469" s="45" t="s">
        <v>2384</v>
      </c>
      <c r="P469" s="20">
        <v>0</v>
      </c>
      <c r="Q469" s="20">
        <v>0</v>
      </c>
      <c r="R469" s="46" t="s">
        <v>2384</v>
      </c>
      <c r="S469" s="58">
        <f t="shared" si="110"/>
        <v>0</v>
      </c>
      <c r="T469" s="18">
        <f t="shared" si="111"/>
        <v>0</v>
      </c>
      <c r="U469" s="19" t="e">
        <f t="shared" si="112"/>
        <v>#DIV/0!</v>
      </c>
      <c r="V469" s="19" t="e">
        <f t="shared" si="113"/>
        <v>#DIV/0!</v>
      </c>
      <c r="W469" s="18"/>
    </row>
    <row r="470" spans="1:23" s="6" customFormat="1" ht="17.100000000000001" customHeight="1" x14ac:dyDescent="0.3">
      <c r="A470" s="13">
        <v>467</v>
      </c>
      <c r="B470" s="13" t="s">
        <v>1731</v>
      </c>
      <c r="C470" s="47" t="s">
        <v>1730</v>
      </c>
      <c r="D470" s="13" t="s">
        <v>14</v>
      </c>
      <c r="E470" s="40" t="s">
        <v>1773</v>
      </c>
      <c r="F470" s="40" t="s">
        <v>1774</v>
      </c>
      <c r="G470" s="13" t="s">
        <v>883</v>
      </c>
      <c r="H470" s="60">
        <v>1</v>
      </c>
      <c r="I470" s="60" t="s">
        <v>17</v>
      </c>
      <c r="J470" s="20">
        <v>0</v>
      </c>
      <c r="K470" s="102">
        <v>0</v>
      </c>
      <c r="L470" s="199" t="s">
        <v>2384</v>
      </c>
      <c r="M470" s="20">
        <v>0</v>
      </c>
      <c r="N470" s="20">
        <v>0</v>
      </c>
      <c r="O470" s="45" t="s">
        <v>2384</v>
      </c>
      <c r="P470" s="20">
        <v>0</v>
      </c>
      <c r="Q470" s="20">
        <v>0</v>
      </c>
      <c r="R470" s="46" t="s">
        <v>2384</v>
      </c>
      <c r="S470" s="58">
        <f t="shared" si="110"/>
        <v>0</v>
      </c>
      <c r="T470" s="18">
        <f t="shared" si="111"/>
        <v>0</v>
      </c>
      <c r="U470" s="19" t="e">
        <f t="shared" si="112"/>
        <v>#DIV/0!</v>
      </c>
      <c r="V470" s="19" t="e">
        <f t="shared" si="113"/>
        <v>#DIV/0!</v>
      </c>
      <c r="W470" s="18"/>
    </row>
    <row r="471" spans="1:23" s="6" customFormat="1" ht="17.100000000000001" customHeight="1" x14ac:dyDescent="0.3">
      <c r="A471" s="13">
        <v>468</v>
      </c>
      <c r="B471" s="13" t="s">
        <v>1731</v>
      </c>
      <c r="C471" s="47" t="s">
        <v>1730</v>
      </c>
      <c r="D471" s="13" t="s">
        <v>870</v>
      </c>
      <c r="E471" s="40" t="s">
        <v>1775</v>
      </c>
      <c r="F471" s="40" t="s">
        <v>1776</v>
      </c>
      <c r="G471" s="13" t="s">
        <v>884</v>
      </c>
      <c r="H471" s="60">
        <v>1</v>
      </c>
      <c r="I471" s="60" t="s">
        <v>17</v>
      </c>
      <c r="J471" s="14">
        <v>0</v>
      </c>
      <c r="K471" s="14">
        <v>0</v>
      </c>
      <c r="L471" s="20"/>
      <c r="M471" s="14">
        <v>11</v>
      </c>
      <c r="N471" s="14">
        <v>11</v>
      </c>
      <c r="O471" s="50" t="s">
        <v>2614</v>
      </c>
      <c r="P471" s="14"/>
      <c r="Q471" s="14"/>
      <c r="R471" s="57"/>
      <c r="S471" s="58">
        <f t="shared" si="110"/>
        <v>11</v>
      </c>
      <c r="T471" s="18">
        <f t="shared" si="111"/>
        <v>11</v>
      </c>
      <c r="U471" s="19">
        <f t="shared" si="112"/>
        <v>1</v>
      </c>
      <c r="V471" s="19">
        <f t="shared" si="113"/>
        <v>1</v>
      </c>
      <c r="W471" s="18"/>
    </row>
    <row r="472" spans="1:23" s="6" customFormat="1" ht="17.100000000000001" customHeight="1" x14ac:dyDescent="0.3">
      <c r="A472" s="13">
        <v>469</v>
      </c>
      <c r="B472" s="13" t="s">
        <v>1731</v>
      </c>
      <c r="C472" s="47" t="s">
        <v>1730</v>
      </c>
      <c r="D472" s="13" t="s">
        <v>14</v>
      </c>
      <c r="E472" s="40" t="s">
        <v>1777</v>
      </c>
      <c r="F472" s="40" t="s">
        <v>1778</v>
      </c>
      <c r="G472" s="13" t="s">
        <v>885</v>
      </c>
      <c r="H472" s="60">
        <v>1</v>
      </c>
      <c r="I472" s="60" t="s">
        <v>17</v>
      </c>
      <c r="J472" s="20">
        <v>0</v>
      </c>
      <c r="K472" s="102">
        <v>0</v>
      </c>
      <c r="L472" s="199" t="s">
        <v>2384</v>
      </c>
      <c r="M472" s="20">
        <v>0</v>
      </c>
      <c r="N472" s="20">
        <v>0</v>
      </c>
      <c r="O472" s="45" t="s">
        <v>2384</v>
      </c>
      <c r="P472" s="14"/>
      <c r="Q472" s="61">
        <v>1</v>
      </c>
      <c r="R472" s="64"/>
      <c r="S472" s="58">
        <f t="shared" si="110"/>
        <v>0</v>
      </c>
      <c r="T472" s="18">
        <f t="shared" si="111"/>
        <v>1</v>
      </c>
      <c r="U472" s="19">
        <f t="shared" si="112"/>
        <v>0</v>
      </c>
      <c r="V472" s="19">
        <f t="shared" si="113"/>
        <v>0</v>
      </c>
      <c r="W472" s="18"/>
    </row>
    <row r="473" spans="1:23" s="6" customFormat="1" ht="17.100000000000001" customHeight="1" x14ac:dyDescent="0.3">
      <c r="A473" s="13">
        <v>470</v>
      </c>
      <c r="B473" s="13" t="s">
        <v>1731</v>
      </c>
      <c r="C473" s="47" t="s">
        <v>1730</v>
      </c>
      <c r="D473" s="13" t="s">
        <v>14</v>
      </c>
      <c r="E473" s="40" t="s">
        <v>1779</v>
      </c>
      <c r="F473" s="40" t="s">
        <v>1780</v>
      </c>
      <c r="G473" s="13" t="s">
        <v>885</v>
      </c>
      <c r="H473" s="60">
        <v>1</v>
      </c>
      <c r="I473" s="60" t="s">
        <v>17</v>
      </c>
      <c r="J473" s="20">
        <v>0</v>
      </c>
      <c r="K473" s="102">
        <v>0</v>
      </c>
      <c r="L473" s="199" t="s">
        <v>2384</v>
      </c>
      <c r="M473" s="20">
        <v>0</v>
      </c>
      <c r="N473" s="20">
        <v>0</v>
      </c>
      <c r="O473" s="45" t="s">
        <v>2384</v>
      </c>
      <c r="P473" s="14"/>
      <c r="Q473" s="61">
        <v>6</v>
      </c>
      <c r="R473" s="64"/>
      <c r="S473" s="58">
        <f t="shared" si="110"/>
        <v>0</v>
      </c>
      <c r="T473" s="18">
        <f t="shared" si="111"/>
        <v>6</v>
      </c>
      <c r="U473" s="19">
        <f t="shared" si="112"/>
        <v>0</v>
      </c>
      <c r="V473" s="19">
        <f t="shared" si="113"/>
        <v>0</v>
      </c>
      <c r="W473" s="18"/>
    </row>
    <row r="474" spans="1:23" s="6" customFormat="1" ht="17.100000000000001" customHeight="1" x14ac:dyDescent="0.3">
      <c r="A474" s="13">
        <v>471</v>
      </c>
      <c r="B474" s="13" t="s">
        <v>1731</v>
      </c>
      <c r="C474" s="47" t="s">
        <v>1730</v>
      </c>
      <c r="D474" s="13" t="s">
        <v>870</v>
      </c>
      <c r="E474" s="40" t="s">
        <v>1781</v>
      </c>
      <c r="F474" s="40" t="s">
        <v>1782</v>
      </c>
      <c r="G474" s="13" t="s">
        <v>918</v>
      </c>
      <c r="H474" s="60">
        <v>1</v>
      </c>
      <c r="I474" s="60" t="s">
        <v>17</v>
      </c>
      <c r="J474" s="20">
        <v>0</v>
      </c>
      <c r="K474" s="102">
        <v>0</v>
      </c>
      <c r="L474" s="199" t="s">
        <v>2384</v>
      </c>
      <c r="M474" s="20">
        <v>0</v>
      </c>
      <c r="N474" s="20">
        <v>0</v>
      </c>
      <c r="O474" s="45" t="s">
        <v>2384</v>
      </c>
      <c r="P474" s="20">
        <v>0</v>
      </c>
      <c r="Q474" s="20">
        <v>0</v>
      </c>
      <c r="R474" s="46" t="s">
        <v>2384</v>
      </c>
      <c r="S474" s="58">
        <f t="shared" si="110"/>
        <v>0</v>
      </c>
      <c r="T474" s="18">
        <f t="shared" si="111"/>
        <v>0</v>
      </c>
      <c r="U474" s="19" t="e">
        <f t="shared" si="112"/>
        <v>#DIV/0!</v>
      </c>
      <c r="V474" s="19" t="e">
        <f t="shared" si="113"/>
        <v>#DIV/0!</v>
      </c>
      <c r="W474" s="18"/>
    </row>
    <row r="475" spans="1:23" s="6" customFormat="1" ht="17.100000000000001" customHeight="1" x14ac:dyDescent="0.3">
      <c r="A475" s="13">
        <v>472</v>
      </c>
      <c r="B475" s="13" t="s">
        <v>1731</v>
      </c>
      <c r="C475" s="47" t="s">
        <v>1730</v>
      </c>
      <c r="D475" s="13" t="s">
        <v>14</v>
      </c>
      <c r="E475" s="40" t="s">
        <v>1783</v>
      </c>
      <c r="F475" s="40" t="s">
        <v>1784</v>
      </c>
      <c r="G475" s="13" t="s">
        <v>918</v>
      </c>
      <c r="H475" s="60">
        <v>1</v>
      </c>
      <c r="I475" s="60" t="s">
        <v>17</v>
      </c>
      <c r="J475" s="20">
        <v>0</v>
      </c>
      <c r="K475" s="20">
        <v>0</v>
      </c>
      <c r="L475" s="199" t="s">
        <v>2384</v>
      </c>
      <c r="M475" s="20">
        <v>0</v>
      </c>
      <c r="N475" s="20">
        <v>0</v>
      </c>
      <c r="O475" s="45" t="s">
        <v>2384</v>
      </c>
      <c r="P475" s="20">
        <v>0</v>
      </c>
      <c r="Q475" s="20">
        <v>0</v>
      </c>
      <c r="R475" s="46" t="s">
        <v>2384</v>
      </c>
      <c r="S475" s="58">
        <f t="shared" si="110"/>
        <v>0</v>
      </c>
      <c r="T475" s="18">
        <f t="shared" si="111"/>
        <v>0</v>
      </c>
      <c r="U475" s="19" t="e">
        <f t="shared" si="112"/>
        <v>#DIV/0!</v>
      </c>
      <c r="V475" s="19" t="e">
        <f t="shared" si="113"/>
        <v>#DIV/0!</v>
      </c>
      <c r="W475" s="18"/>
    </row>
    <row r="476" spans="1:23" s="6" customFormat="1" ht="17.100000000000001" customHeight="1" x14ac:dyDescent="0.3">
      <c r="A476" s="13">
        <v>473</v>
      </c>
      <c r="B476" s="13" t="s">
        <v>1731</v>
      </c>
      <c r="C476" s="47" t="s">
        <v>1730</v>
      </c>
      <c r="D476" s="13" t="s">
        <v>14</v>
      </c>
      <c r="E476" s="40" t="s">
        <v>1785</v>
      </c>
      <c r="F476" s="40" t="s">
        <v>1786</v>
      </c>
      <c r="G476" s="13" t="s">
        <v>918</v>
      </c>
      <c r="H476" s="60">
        <v>1</v>
      </c>
      <c r="I476" s="60" t="s">
        <v>17</v>
      </c>
      <c r="J476" s="20">
        <v>0</v>
      </c>
      <c r="K476" s="20">
        <v>0</v>
      </c>
      <c r="L476" s="199" t="s">
        <v>2384</v>
      </c>
      <c r="M476" s="20">
        <v>0</v>
      </c>
      <c r="N476" s="20">
        <v>0</v>
      </c>
      <c r="O476" s="45" t="s">
        <v>2384</v>
      </c>
      <c r="P476" s="20">
        <v>0</v>
      </c>
      <c r="Q476" s="20">
        <v>0</v>
      </c>
      <c r="R476" s="46" t="s">
        <v>2384</v>
      </c>
      <c r="S476" s="58">
        <f t="shared" si="110"/>
        <v>0</v>
      </c>
      <c r="T476" s="18">
        <f t="shared" si="111"/>
        <v>0</v>
      </c>
      <c r="U476" s="19" t="e">
        <f t="shared" si="112"/>
        <v>#DIV/0!</v>
      </c>
      <c r="V476" s="19" t="e">
        <f t="shared" si="113"/>
        <v>#DIV/0!</v>
      </c>
      <c r="W476" s="18"/>
    </row>
    <row r="477" spans="1:23" s="6" customFormat="1" ht="17.100000000000001" customHeight="1" x14ac:dyDescent="0.3">
      <c r="A477" s="13">
        <v>474</v>
      </c>
      <c r="B477" s="13" t="s">
        <v>1731</v>
      </c>
      <c r="C477" s="47" t="s">
        <v>1730</v>
      </c>
      <c r="D477" s="13" t="s">
        <v>870</v>
      </c>
      <c r="E477" s="40" t="s">
        <v>1787</v>
      </c>
      <c r="F477" s="40" t="s">
        <v>1788</v>
      </c>
      <c r="G477" s="13" t="s">
        <v>1036</v>
      </c>
      <c r="H477" s="60">
        <v>1</v>
      </c>
      <c r="I477" s="60" t="s">
        <v>17</v>
      </c>
      <c r="J477" s="20">
        <v>0</v>
      </c>
      <c r="K477" s="20">
        <v>0</v>
      </c>
      <c r="L477" s="199" t="s">
        <v>2384</v>
      </c>
      <c r="M477" s="210">
        <v>0</v>
      </c>
      <c r="N477" s="61">
        <v>0</v>
      </c>
      <c r="O477" s="63" t="s">
        <v>2384</v>
      </c>
      <c r="P477" s="20">
        <v>0</v>
      </c>
      <c r="Q477" s="20">
        <v>0</v>
      </c>
      <c r="R477" s="46" t="s">
        <v>2384</v>
      </c>
      <c r="S477" s="58">
        <f t="shared" si="110"/>
        <v>0</v>
      </c>
      <c r="T477" s="18">
        <f t="shared" si="111"/>
        <v>0</v>
      </c>
      <c r="U477" s="19" t="e">
        <f t="shared" si="112"/>
        <v>#DIV/0!</v>
      </c>
      <c r="V477" s="19" t="e">
        <f t="shared" si="113"/>
        <v>#DIV/0!</v>
      </c>
      <c r="W477" s="18"/>
    </row>
    <row r="478" spans="1:23" s="6" customFormat="1" ht="17.100000000000001" customHeight="1" x14ac:dyDescent="0.3">
      <c r="A478" s="13">
        <v>475</v>
      </c>
      <c r="B478" s="13" t="s">
        <v>1731</v>
      </c>
      <c r="C478" s="47" t="s">
        <v>1730</v>
      </c>
      <c r="D478" s="13" t="s">
        <v>14</v>
      </c>
      <c r="E478" s="40" t="s">
        <v>1789</v>
      </c>
      <c r="F478" s="40" t="s">
        <v>1790</v>
      </c>
      <c r="G478" s="13" t="s">
        <v>1036</v>
      </c>
      <c r="H478" s="60">
        <v>1</v>
      </c>
      <c r="I478" s="60" t="s">
        <v>17</v>
      </c>
      <c r="J478" s="20">
        <v>0</v>
      </c>
      <c r="K478" s="20">
        <v>0</v>
      </c>
      <c r="L478" s="199" t="s">
        <v>2384</v>
      </c>
      <c r="M478" s="210">
        <v>0</v>
      </c>
      <c r="N478" s="61">
        <v>0</v>
      </c>
      <c r="O478" s="63" t="s">
        <v>2384</v>
      </c>
      <c r="P478" s="20">
        <v>0</v>
      </c>
      <c r="Q478" s="20">
        <v>0</v>
      </c>
      <c r="R478" s="46" t="s">
        <v>2384</v>
      </c>
      <c r="S478" s="58">
        <f t="shared" si="110"/>
        <v>0</v>
      </c>
      <c r="T478" s="18">
        <f t="shared" si="111"/>
        <v>0</v>
      </c>
      <c r="U478" s="19" t="e">
        <f t="shared" si="112"/>
        <v>#DIV/0!</v>
      </c>
      <c r="V478" s="19" t="e">
        <f t="shared" si="113"/>
        <v>#DIV/0!</v>
      </c>
      <c r="W478" s="18"/>
    </row>
    <row r="479" spans="1:23" s="6" customFormat="1" ht="17.100000000000001" customHeight="1" x14ac:dyDescent="0.3">
      <c r="A479" s="13">
        <v>476</v>
      </c>
      <c r="B479" s="13" t="s">
        <v>832</v>
      </c>
      <c r="C479" s="47" t="s">
        <v>1791</v>
      </c>
      <c r="D479" s="13" t="s">
        <v>903</v>
      </c>
      <c r="E479" s="40" t="s">
        <v>1792</v>
      </c>
      <c r="F479" s="40" t="s">
        <v>1793</v>
      </c>
      <c r="G479" s="13" t="s">
        <v>883</v>
      </c>
      <c r="H479" s="77">
        <v>0.7</v>
      </c>
      <c r="I479" s="77" t="s">
        <v>17</v>
      </c>
      <c r="J479" s="184">
        <v>0</v>
      </c>
      <c r="K479" s="20">
        <v>0</v>
      </c>
      <c r="L479" s="199" t="s">
        <v>2384</v>
      </c>
      <c r="M479" s="20">
        <v>0</v>
      </c>
      <c r="N479" s="20">
        <v>0</v>
      </c>
      <c r="O479" s="45" t="s">
        <v>2384</v>
      </c>
      <c r="P479" s="20">
        <v>0</v>
      </c>
      <c r="Q479" s="20">
        <v>0</v>
      </c>
      <c r="R479" s="46" t="s">
        <v>2384</v>
      </c>
      <c r="S479" s="58">
        <f t="shared" si="110"/>
        <v>0</v>
      </c>
      <c r="T479" s="18">
        <f t="shared" si="111"/>
        <v>0</v>
      </c>
      <c r="U479" s="19" t="e">
        <f t="shared" si="112"/>
        <v>#DIV/0!</v>
      </c>
      <c r="V479" s="19" t="e">
        <f t="shared" si="113"/>
        <v>#DIV/0!</v>
      </c>
      <c r="W479" s="18"/>
    </row>
    <row r="480" spans="1:23" s="6" customFormat="1" ht="17.100000000000001" customHeight="1" x14ac:dyDescent="0.3">
      <c r="A480" s="13">
        <v>477</v>
      </c>
      <c r="B480" s="13" t="s">
        <v>832</v>
      </c>
      <c r="C480" s="47" t="s">
        <v>1791</v>
      </c>
      <c r="D480" s="13" t="s">
        <v>869</v>
      </c>
      <c r="E480" s="40" t="s">
        <v>1794</v>
      </c>
      <c r="F480" s="40" t="s">
        <v>1795</v>
      </c>
      <c r="G480" s="13" t="s">
        <v>884</v>
      </c>
      <c r="H480" s="77">
        <v>0.7</v>
      </c>
      <c r="I480" s="77" t="s">
        <v>17</v>
      </c>
      <c r="J480" s="171">
        <v>0</v>
      </c>
      <c r="K480" s="14">
        <v>0</v>
      </c>
      <c r="L480" s="20"/>
      <c r="M480" s="14"/>
      <c r="N480" s="14"/>
      <c r="O480" s="50"/>
      <c r="P480" s="14"/>
      <c r="Q480" s="14"/>
      <c r="R480" s="57"/>
      <c r="S480" s="58">
        <f t="shared" si="110"/>
        <v>0</v>
      </c>
      <c r="T480" s="18">
        <f t="shared" si="111"/>
        <v>0</v>
      </c>
      <c r="U480" s="19" t="e">
        <f t="shared" si="112"/>
        <v>#DIV/0!</v>
      </c>
      <c r="V480" s="19" t="e">
        <f t="shared" si="113"/>
        <v>#DIV/0!</v>
      </c>
      <c r="W480" s="18"/>
    </row>
    <row r="481" spans="1:23" s="6" customFormat="1" ht="17.100000000000001" customHeight="1" x14ac:dyDescent="0.3">
      <c r="A481" s="13">
        <v>478</v>
      </c>
      <c r="B481" s="13" t="s">
        <v>832</v>
      </c>
      <c r="C481" s="47" t="s">
        <v>1791</v>
      </c>
      <c r="D481" s="13" t="s">
        <v>870</v>
      </c>
      <c r="E481" s="40" t="s">
        <v>1796</v>
      </c>
      <c r="F481" s="40" t="s">
        <v>1797</v>
      </c>
      <c r="G481" s="13" t="s">
        <v>918</v>
      </c>
      <c r="H481" s="77">
        <v>0.7</v>
      </c>
      <c r="I481" s="77" t="s">
        <v>17</v>
      </c>
      <c r="J481" s="184">
        <v>0</v>
      </c>
      <c r="K481" s="20">
        <v>0</v>
      </c>
      <c r="L481" s="199" t="s">
        <v>2384</v>
      </c>
      <c r="M481" s="20">
        <v>0</v>
      </c>
      <c r="N481" s="20">
        <v>0</v>
      </c>
      <c r="O481" s="45" t="s">
        <v>2384</v>
      </c>
      <c r="P481" s="20">
        <v>0</v>
      </c>
      <c r="Q481" s="20">
        <v>0</v>
      </c>
      <c r="R481" s="46" t="s">
        <v>2384</v>
      </c>
      <c r="S481" s="58">
        <f t="shared" si="110"/>
        <v>0</v>
      </c>
      <c r="T481" s="18">
        <f t="shared" si="111"/>
        <v>0</v>
      </c>
      <c r="U481" s="19" t="e">
        <f t="shared" si="112"/>
        <v>#DIV/0!</v>
      </c>
      <c r="V481" s="19" t="e">
        <f t="shared" si="113"/>
        <v>#DIV/0!</v>
      </c>
      <c r="W481" s="18"/>
    </row>
    <row r="482" spans="1:23" s="6" customFormat="1" ht="17.100000000000001" customHeight="1" x14ac:dyDescent="0.3">
      <c r="A482" s="13">
        <v>479</v>
      </c>
      <c r="B482" s="13" t="s">
        <v>832</v>
      </c>
      <c r="C482" s="47" t="s">
        <v>1791</v>
      </c>
      <c r="D482" s="13" t="s">
        <v>14</v>
      </c>
      <c r="E482" s="40" t="s">
        <v>1798</v>
      </c>
      <c r="F482" s="40" t="s">
        <v>1799</v>
      </c>
      <c r="G482" s="13" t="s">
        <v>883</v>
      </c>
      <c r="H482" s="77">
        <v>0.7</v>
      </c>
      <c r="I482" s="77" t="s">
        <v>17</v>
      </c>
      <c r="J482" s="184">
        <v>0</v>
      </c>
      <c r="K482" s="20">
        <v>0</v>
      </c>
      <c r="L482" s="199" t="s">
        <v>2384</v>
      </c>
      <c r="M482" s="20">
        <v>0</v>
      </c>
      <c r="N482" s="20">
        <v>0</v>
      </c>
      <c r="O482" s="45" t="s">
        <v>2384</v>
      </c>
      <c r="P482" s="20">
        <v>0</v>
      </c>
      <c r="Q482" s="20">
        <v>0</v>
      </c>
      <c r="R482" s="46" t="s">
        <v>2384</v>
      </c>
      <c r="S482" s="58">
        <f t="shared" si="110"/>
        <v>0</v>
      </c>
      <c r="T482" s="18">
        <f t="shared" si="111"/>
        <v>0</v>
      </c>
      <c r="U482" s="19" t="e">
        <f t="shared" si="112"/>
        <v>#DIV/0!</v>
      </c>
      <c r="V482" s="19" t="e">
        <f t="shared" si="113"/>
        <v>#DIV/0!</v>
      </c>
      <c r="W482" s="18"/>
    </row>
    <row r="483" spans="1:23" s="6" customFormat="1" ht="17.100000000000001" customHeight="1" x14ac:dyDescent="0.3">
      <c r="A483" s="13">
        <v>480</v>
      </c>
      <c r="B483" s="13" t="s">
        <v>832</v>
      </c>
      <c r="C483" s="47" t="s">
        <v>1791</v>
      </c>
      <c r="D483" s="13" t="s">
        <v>14</v>
      </c>
      <c r="E483" s="40" t="s">
        <v>1800</v>
      </c>
      <c r="F483" s="40" t="s">
        <v>1801</v>
      </c>
      <c r="G483" s="13" t="s">
        <v>883</v>
      </c>
      <c r="H483" s="77">
        <v>1</v>
      </c>
      <c r="I483" s="77" t="s">
        <v>17</v>
      </c>
      <c r="J483" s="184">
        <v>0</v>
      </c>
      <c r="K483" s="20">
        <v>0</v>
      </c>
      <c r="L483" s="199" t="s">
        <v>2384</v>
      </c>
      <c r="M483" s="20">
        <v>0</v>
      </c>
      <c r="N483" s="20">
        <v>0</v>
      </c>
      <c r="O483" s="45" t="s">
        <v>2384</v>
      </c>
      <c r="P483" s="20">
        <v>0</v>
      </c>
      <c r="Q483" s="20">
        <v>0</v>
      </c>
      <c r="R483" s="46" t="s">
        <v>2384</v>
      </c>
      <c r="S483" s="58">
        <f t="shared" si="110"/>
        <v>0</v>
      </c>
      <c r="T483" s="18">
        <f t="shared" si="111"/>
        <v>0</v>
      </c>
      <c r="U483" s="19" t="e">
        <f t="shared" si="112"/>
        <v>#DIV/0!</v>
      </c>
      <c r="V483" s="19" t="e">
        <f t="shared" si="113"/>
        <v>#DIV/0!</v>
      </c>
      <c r="W483" s="18"/>
    </row>
    <row r="484" spans="1:23" s="6" customFormat="1" ht="17.100000000000001" customHeight="1" x14ac:dyDescent="0.3">
      <c r="A484" s="13">
        <v>481</v>
      </c>
      <c r="B484" s="13" t="s">
        <v>832</v>
      </c>
      <c r="C484" s="47" t="s">
        <v>1791</v>
      </c>
      <c r="D484" s="13" t="s">
        <v>870</v>
      </c>
      <c r="E484" s="40" t="s">
        <v>1802</v>
      </c>
      <c r="F484" s="40" t="s">
        <v>1803</v>
      </c>
      <c r="G484" s="13" t="s">
        <v>918</v>
      </c>
      <c r="H484" s="77">
        <v>1</v>
      </c>
      <c r="I484" s="77" t="s">
        <v>17</v>
      </c>
      <c r="J484" s="184">
        <v>0</v>
      </c>
      <c r="K484" s="20">
        <v>0</v>
      </c>
      <c r="L484" s="199" t="s">
        <v>2384</v>
      </c>
      <c r="M484" s="20">
        <v>0</v>
      </c>
      <c r="N484" s="20">
        <v>0</v>
      </c>
      <c r="O484" s="45" t="s">
        <v>2384</v>
      </c>
      <c r="P484" s="20">
        <v>0</v>
      </c>
      <c r="Q484" s="20">
        <v>0</v>
      </c>
      <c r="R484" s="46" t="s">
        <v>2384</v>
      </c>
      <c r="S484" s="58">
        <f t="shared" si="110"/>
        <v>0</v>
      </c>
      <c r="T484" s="18">
        <f t="shared" si="111"/>
        <v>0</v>
      </c>
      <c r="U484" s="19" t="e">
        <f t="shared" si="112"/>
        <v>#DIV/0!</v>
      </c>
      <c r="V484" s="19" t="e">
        <f t="shared" si="113"/>
        <v>#DIV/0!</v>
      </c>
      <c r="W484" s="18"/>
    </row>
    <row r="485" spans="1:23" s="6" customFormat="1" ht="17.100000000000001" customHeight="1" x14ac:dyDescent="0.3">
      <c r="A485" s="13">
        <v>482</v>
      </c>
      <c r="B485" s="13" t="s">
        <v>832</v>
      </c>
      <c r="C485" s="47" t="s">
        <v>1791</v>
      </c>
      <c r="D485" s="13" t="s">
        <v>14</v>
      </c>
      <c r="E485" s="40" t="s">
        <v>1804</v>
      </c>
      <c r="F485" s="40" t="s">
        <v>1805</v>
      </c>
      <c r="G485" s="13" t="s">
        <v>885</v>
      </c>
      <c r="H485" s="77">
        <v>0.1</v>
      </c>
      <c r="I485" s="77" t="s">
        <v>646</v>
      </c>
      <c r="J485" s="184">
        <v>0</v>
      </c>
      <c r="K485" s="20">
        <v>0</v>
      </c>
      <c r="L485" s="199" t="s">
        <v>2384</v>
      </c>
      <c r="M485" s="20">
        <v>0</v>
      </c>
      <c r="N485" s="20">
        <v>0</v>
      </c>
      <c r="O485" s="45" t="s">
        <v>2384</v>
      </c>
      <c r="P485" s="14"/>
      <c r="Q485" s="14"/>
      <c r="R485" s="57"/>
      <c r="S485" s="58">
        <f t="shared" si="110"/>
        <v>0</v>
      </c>
      <c r="T485" s="18">
        <f t="shared" si="111"/>
        <v>0</v>
      </c>
      <c r="U485" s="19" t="e">
        <f>(S485/T485)-1</f>
        <v>#DIV/0!</v>
      </c>
      <c r="V485" s="19" t="e">
        <f t="shared" si="113"/>
        <v>#DIV/0!</v>
      </c>
      <c r="W485" s="18"/>
    </row>
    <row r="486" spans="1:23" s="6" customFormat="1" ht="17.100000000000001" customHeight="1" x14ac:dyDescent="0.3">
      <c r="A486" s="13">
        <v>483</v>
      </c>
      <c r="B486" s="13" t="s">
        <v>832</v>
      </c>
      <c r="C486" s="47" t="s">
        <v>1791</v>
      </c>
      <c r="D486" s="13" t="s">
        <v>14</v>
      </c>
      <c r="E486" s="40" t="s">
        <v>1806</v>
      </c>
      <c r="F486" s="40" t="s">
        <v>1807</v>
      </c>
      <c r="G486" s="13" t="s">
        <v>884</v>
      </c>
      <c r="H486" s="77">
        <v>1</v>
      </c>
      <c r="I486" s="77" t="s">
        <v>17</v>
      </c>
      <c r="J486" s="171">
        <v>2</v>
      </c>
      <c r="K486" s="171">
        <v>2</v>
      </c>
      <c r="L486" s="185" t="s">
        <v>2480</v>
      </c>
      <c r="M486" s="14"/>
      <c r="N486" s="14"/>
      <c r="O486" s="50"/>
      <c r="P486" s="14"/>
      <c r="Q486" s="14"/>
      <c r="R486" s="57"/>
      <c r="S486" s="58">
        <f t="shared" si="110"/>
        <v>2</v>
      </c>
      <c r="T486" s="18">
        <f t="shared" si="111"/>
        <v>2</v>
      </c>
      <c r="U486" s="19">
        <f t="shared" si="112"/>
        <v>1</v>
      </c>
      <c r="V486" s="19">
        <f t="shared" si="113"/>
        <v>1</v>
      </c>
      <c r="W486" s="18"/>
    </row>
    <row r="487" spans="1:23" s="6" customFormat="1" ht="17.100000000000001" customHeight="1" x14ac:dyDescent="0.3">
      <c r="A487" s="13">
        <v>484</v>
      </c>
      <c r="B487" s="13" t="s">
        <v>832</v>
      </c>
      <c r="C487" s="47" t="s">
        <v>1791</v>
      </c>
      <c r="D487" s="13" t="s">
        <v>870</v>
      </c>
      <c r="E487" s="40" t="s">
        <v>1808</v>
      </c>
      <c r="F487" s="40" t="s">
        <v>1809</v>
      </c>
      <c r="G487" s="13" t="s">
        <v>884</v>
      </c>
      <c r="H487" s="77">
        <v>1</v>
      </c>
      <c r="I487" s="77" t="s">
        <v>17</v>
      </c>
      <c r="J487" s="171">
        <v>93</v>
      </c>
      <c r="K487" s="171">
        <v>93</v>
      </c>
      <c r="L487" s="185" t="s">
        <v>2481</v>
      </c>
      <c r="M487" s="14"/>
      <c r="N487" s="14"/>
      <c r="O487" s="50"/>
      <c r="P487" s="14"/>
      <c r="Q487" s="14"/>
      <c r="R487" s="57"/>
      <c r="S487" s="58">
        <f t="shared" si="110"/>
        <v>93</v>
      </c>
      <c r="T487" s="18">
        <f t="shared" si="111"/>
        <v>93</v>
      </c>
      <c r="U487" s="19">
        <f t="shared" si="112"/>
        <v>1</v>
      </c>
      <c r="V487" s="19">
        <f t="shared" si="113"/>
        <v>1</v>
      </c>
      <c r="W487" s="18"/>
    </row>
    <row r="488" spans="1:23" s="6" customFormat="1" ht="17.100000000000001" customHeight="1" x14ac:dyDescent="0.3">
      <c r="A488" s="13">
        <v>485</v>
      </c>
      <c r="B488" s="13" t="s">
        <v>832</v>
      </c>
      <c r="C488" s="47" t="s">
        <v>1791</v>
      </c>
      <c r="D488" s="13" t="s">
        <v>14</v>
      </c>
      <c r="E488" s="40" t="s">
        <v>1810</v>
      </c>
      <c r="F488" s="40" t="s">
        <v>1811</v>
      </c>
      <c r="G488" s="13" t="s">
        <v>883</v>
      </c>
      <c r="H488" s="77">
        <v>1</v>
      </c>
      <c r="I488" s="77" t="s">
        <v>17</v>
      </c>
      <c r="J488" s="171">
        <v>22</v>
      </c>
      <c r="K488" s="171">
        <v>22</v>
      </c>
      <c r="L488" s="49"/>
      <c r="M488" s="20">
        <v>0</v>
      </c>
      <c r="N488" s="20">
        <v>0</v>
      </c>
      <c r="O488" s="45" t="s">
        <v>2384</v>
      </c>
      <c r="P488" s="20">
        <v>0</v>
      </c>
      <c r="Q488" s="20">
        <v>0</v>
      </c>
      <c r="R488" s="46" t="s">
        <v>2384</v>
      </c>
      <c r="S488" s="58">
        <f t="shared" si="110"/>
        <v>22</v>
      </c>
      <c r="T488" s="18">
        <f t="shared" si="111"/>
        <v>22</v>
      </c>
      <c r="U488" s="19">
        <f t="shared" si="112"/>
        <v>1</v>
      </c>
      <c r="V488" s="19">
        <f t="shared" si="113"/>
        <v>1</v>
      </c>
      <c r="W488" s="18"/>
    </row>
    <row r="489" spans="1:23" s="6" customFormat="1" ht="17.100000000000001" customHeight="1" x14ac:dyDescent="0.3">
      <c r="A489" s="13">
        <v>486</v>
      </c>
      <c r="B489" s="13" t="s">
        <v>832</v>
      </c>
      <c r="C489" s="47" t="s">
        <v>1791</v>
      </c>
      <c r="D489" s="13" t="s">
        <v>14</v>
      </c>
      <c r="E489" s="40" t="s">
        <v>1812</v>
      </c>
      <c r="F489" s="40" t="s">
        <v>1813</v>
      </c>
      <c r="G489" s="13" t="s">
        <v>883</v>
      </c>
      <c r="H489" s="77">
        <v>1</v>
      </c>
      <c r="I489" s="77" t="s">
        <v>17</v>
      </c>
      <c r="J489" s="184">
        <v>0</v>
      </c>
      <c r="K489" s="20">
        <v>0</v>
      </c>
      <c r="L489" s="199" t="s">
        <v>2384</v>
      </c>
      <c r="M489" s="20">
        <v>0</v>
      </c>
      <c r="N489" s="20">
        <v>0</v>
      </c>
      <c r="O489" s="45" t="s">
        <v>2384</v>
      </c>
      <c r="P489" s="20">
        <v>0</v>
      </c>
      <c r="Q489" s="20">
        <v>0</v>
      </c>
      <c r="R489" s="46" t="s">
        <v>2384</v>
      </c>
      <c r="S489" s="58">
        <f t="shared" si="110"/>
        <v>0</v>
      </c>
      <c r="T489" s="18">
        <f t="shared" si="111"/>
        <v>0</v>
      </c>
      <c r="U489" s="19" t="e">
        <f t="shared" si="112"/>
        <v>#DIV/0!</v>
      </c>
      <c r="V489" s="19" t="e">
        <f t="shared" si="113"/>
        <v>#DIV/0!</v>
      </c>
      <c r="W489" s="18"/>
    </row>
    <row r="490" spans="1:23" s="6" customFormat="1" ht="17.100000000000001" customHeight="1" x14ac:dyDescent="0.3">
      <c r="A490" s="13">
        <v>487</v>
      </c>
      <c r="B490" s="13" t="s">
        <v>245</v>
      </c>
      <c r="C490" s="47" t="s">
        <v>1814</v>
      </c>
      <c r="D490" s="13" t="s">
        <v>903</v>
      </c>
      <c r="E490" s="40" t="s">
        <v>1815</v>
      </c>
      <c r="F490" s="40" t="s">
        <v>1816</v>
      </c>
      <c r="G490" s="13" t="s">
        <v>885</v>
      </c>
      <c r="H490" s="60">
        <v>1</v>
      </c>
      <c r="I490" s="14" t="s">
        <v>17</v>
      </c>
      <c r="J490" s="56">
        <v>0</v>
      </c>
      <c r="K490" s="56">
        <v>0</v>
      </c>
      <c r="L490" s="199" t="s">
        <v>2384</v>
      </c>
      <c r="M490" s="56">
        <v>0</v>
      </c>
      <c r="N490" s="56">
        <v>0</v>
      </c>
      <c r="O490" s="45" t="s">
        <v>2384</v>
      </c>
      <c r="P490" s="14"/>
      <c r="Q490" s="20">
        <v>1</v>
      </c>
      <c r="R490" s="57"/>
      <c r="S490" s="58">
        <f t="shared" si="110"/>
        <v>0</v>
      </c>
      <c r="T490" s="18">
        <f t="shared" si="111"/>
        <v>1</v>
      </c>
      <c r="U490" s="19">
        <f t="shared" si="112"/>
        <v>0</v>
      </c>
      <c r="V490" s="19">
        <f t="shared" si="113"/>
        <v>0</v>
      </c>
      <c r="W490" s="18"/>
    </row>
    <row r="491" spans="1:23" s="6" customFormat="1" ht="17.100000000000001" customHeight="1" x14ac:dyDescent="0.3">
      <c r="A491" s="13">
        <v>488</v>
      </c>
      <c r="B491" s="13" t="s">
        <v>245</v>
      </c>
      <c r="C491" s="47" t="s">
        <v>1814</v>
      </c>
      <c r="D491" s="13" t="s">
        <v>869</v>
      </c>
      <c r="E491" s="40" t="s">
        <v>1817</v>
      </c>
      <c r="F491" s="40" t="s">
        <v>1818</v>
      </c>
      <c r="G491" s="13" t="s">
        <v>884</v>
      </c>
      <c r="H491" s="60">
        <v>1</v>
      </c>
      <c r="I491" s="14" t="s">
        <v>17</v>
      </c>
      <c r="J491" s="14">
        <v>1</v>
      </c>
      <c r="K491" s="20">
        <v>1</v>
      </c>
      <c r="L491" s="49"/>
      <c r="M491" s="14"/>
      <c r="N491" s="20">
        <v>1</v>
      </c>
      <c r="O491" s="50"/>
      <c r="P491" s="14"/>
      <c r="Q491" s="20">
        <v>1</v>
      </c>
      <c r="R491" s="57"/>
      <c r="S491" s="58">
        <f t="shared" si="110"/>
        <v>1</v>
      </c>
      <c r="T491" s="18">
        <f t="shared" si="111"/>
        <v>3</v>
      </c>
      <c r="U491" s="19">
        <f t="shared" si="112"/>
        <v>0.33333333333333331</v>
      </c>
      <c r="V491" s="19">
        <f t="shared" si="113"/>
        <v>0.33333333333333331</v>
      </c>
      <c r="W491" s="18"/>
    </row>
    <row r="492" spans="1:23" s="6" customFormat="1" ht="17.100000000000001" customHeight="1" x14ac:dyDescent="0.3">
      <c r="A492" s="13">
        <v>489</v>
      </c>
      <c r="B492" s="13" t="s">
        <v>245</v>
      </c>
      <c r="C492" s="47" t="s">
        <v>1814</v>
      </c>
      <c r="D492" s="13" t="s">
        <v>870</v>
      </c>
      <c r="E492" s="40" t="s">
        <v>1819</v>
      </c>
      <c r="F492" s="40" t="s">
        <v>1820</v>
      </c>
      <c r="G492" s="13" t="s">
        <v>884</v>
      </c>
      <c r="H492" s="60">
        <v>1</v>
      </c>
      <c r="I492" s="14" t="s">
        <v>17</v>
      </c>
      <c r="J492" s="14">
        <v>1</v>
      </c>
      <c r="K492" s="20">
        <v>1</v>
      </c>
      <c r="L492" s="49"/>
      <c r="M492" s="14"/>
      <c r="N492" s="20">
        <v>1</v>
      </c>
      <c r="O492" s="50"/>
      <c r="P492" s="14"/>
      <c r="Q492" s="20">
        <v>1</v>
      </c>
      <c r="R492" s="57"/>
      <c r="S492" s="58">
        <f t="shared" si="110"/>
        <v>1</v>
      </c>
      <c r="T492" s="18">
        <f t="shared" si="111"/>
        <v>3</v>
      </c>
      <c r="U492" s="19">
        <f t="shared" si="112"/>
        <v>0.33333333333333331</v>
      </c>
      <c r="V492" s="19">
        <f t="shared" si="113"/>
        <v>0.33333333333333331</v>
      </c>
      <c r="W492" s="18"/>
    </row>
    <row r="493" spans="1:23" s="6" customFormat="1" ht="17.100000000000001" customHeight="1" x14ac:dyDescent="0.3">
      <c r="A493" s="13">
        <v>490</v>
      </c>
      <c r="B493" s="13" t="s">
        <v>245</v>
      </c>
      <c r="C493" s="47" t="s">
        <v>1814</v>
      </c>
      <c r="D493" s="13" t="s">
        <v>14</v>
      </c>
      <c r="E493" s="40" t="s">
        <v>1821</v>
      </c>
      <c r="F493" s="40" t="s">
        <v>1822</v>
      </c>
      <c r="G493" s="13" t="s">
        <v>884</v>
      </c>
      <c r="H493" s="60">
        <v>1</v>
      </c>
      <c r="I493" s="14" t="s">
        <v>17</v>
      </c>
      <c r="J493" s="160">
        <v>100</v>
      </c>
      <c r="K493" s="14">
        <v>100</v>
      </c>
      <c r="L493" s="49"/>
      <c r="M493" s="14"/>
      <c r="N493" s="14"/>
      <c r="O493" s="50"/>
      <c r="P493" s="14"/>
      <c r="Q493" s="14"/>
      <c r="R493" s="57"/>
      <c r="S493" s="58">
        <f t="shared" si="110"/>
        <v>100</v>
      </c>
      <c r="T493" s="18">
        <f t="shared" si="111"/>
        <v>100</v>
      </c>
      <c r="U493" s="19">
        <f t="shared" si="112"/>
        <v>1</v>
      </c>
      <c r="V493" s="19">
        <f t="shared" si="113"/>
        <v>1</v>
      </c>
      <c r="W493" s="18"/>
    </row>
    <row r="494" spans="1:23" s="6" customFormat="1" ht="17.100000000000001" customHeight="1" x14ac:dyDescent="0.3">
      <c r="A494" s="13">
        <v>491</v>
      </c>
      <c r="B494" s="13" t="s">
        <v>245</v>
      </c>
      <c r="C494" s="47" t="s">
        <v>1814</v>
      </c>
      <c r="D494" s="13" t="s">
        <v>14</v>
      </c>
      <c r="E494" s="40" t="s">
        <v>1823</v>
      </c>
      <c r="F494" s="40" t="s">
        <v>1824</v>
      </c>
      <c r="G494" s="13" t="s">
        <v>884</v>
      </c>
      <c r="H494" s="60">
        <v>1</v>
      </c>
      <c r="I494" s="14" t="s">
        <v>17</v>
      </c>
      <c r="J494" s="56">
        <v>0</v>
      </c>
      <c r="K494" s="56">
        <v>0</v>
      </c>
      <c r="L494" s="199" t="s">
        <v>2384</v>
      </c>
      <c r="M494" s="56">
        <v>0</v>
      </c>
      <c r="N494" s="56">
        <v>0</v>
      </c>
      <c r="O494" s="45" t="s">
        <v>2384</v>
      </c>
      <c r="P494" s="56">
        <v>0</v>
      </c>
      <c r="Q494" s="56">
        <v>0</v>
      </c>
      <c r="R494" s="46" t="s">
        <v>2384</v>
      </c>
      <c r="S494" s="58">
        <f t="shared" si="110"/>
        <v>0</v>
      </c>
      <c r="T494" s="18">
        <f t="shared" si="111"/>
        <v>0</v>
      </c>
      <c r="U494" s="19" t="e">
        <f t="shared" si="112"/>
        <v>#DIV/0!</v>
      </c>
      <c r="V494" s="19" t="e">
        <f t="shared" si="113"/>
        <v>#DIV/0!</v>
      </c>
      <c r="W494" s="18"/>
    </row>
    <row r="495" spans="1:23" s="6" customFormat="1" ht="17.100000000000001" customHeight="1" x14ac:dyDescent="0.3">
      <c r="A495" s="13">
        <v>492</v>
      </c>
      <c r="B495" s="13" t="s">
        <v>245</v>
      </c>
      <c r="C495" s="47" t="s">
        <v>1814</v>
      </c>
      <c r="D495" s="13" t="s">
        <v>14</v>
      </c>
      <c r="E495" s="40" t="s">
        <v>1825</v>
      </c>
      <c r="F495" s="40" t="s">
        <v>1826</v>
      </c>
      <c r="G495" s="13" t="s">
        <v>885</v>
      </c>
      <c r="H495" s="60">
        <v>1</v>
      </c>
      <c r="I495" s="14" t="s">
        <v>17</v>
      </c>
      <c r="J495" s="56">
        <v>0</v>
      </c>
      <c r="K495" s="56">
        <v>0</v>
      </c>
      <c r="L495" s="199" t="s">
        <v>2384</v>
      </c>
      <c r="M495" s="56">
        <v>0</v>
      </c>
      <c r="N495" s="56">
        <v>0</v>
      </c>
      <c r="O495" s="45" t="s">
        <v>2384</v>
      </c>
      <c r="P495" s="14"/>
      <c r="Q495" s="14"/>
      <c r="R495" s="57"/>
      <c r="S495" s="58">
        <f t="shared" si="110"/>
        <v>0</v>
      </c>
      <c r="T495" s="18">
        <f t="shared" si="111"/>
        <v>0</v>
      </c>
      <c r="U495" s="19" t="e">
        <f t="shared" si="112"/>
        <v>#DIV/0!</v>
      </c>
      <c r="V495" s="19" t="e">
        <f t="shared" si="113"/>
        <v>#DIV/0!</v>
      </c>
      <c r="W495" s="18"/>
    </row>
    <row r="496" spans="1:23" s="6" customFormat="1" ht="17.100000000000001" customHeight="1" x14ac:dyDescent="0.3">
      <c r="A496" s="13">
        <v>493</v>
      </c>
      <c r="B496" s="13" t="s">
        <v>245</v>
      </c>
      <c r="C496" s="47" t="s">
        <v>1814</v>
      </c>
      <c r="D496" s="13" t="s">
        <v>14</v>
      </c>
      <c r="E496" s="40" t="s">
        <v>1827</v>
      </c>
      <c r="F496" s="40" t="s">
        <v>1824</v>
      </c>
      <c r="G496" s="13" t="s">
        <v>918</v>
      </c>
      <c r="H496" s="60">
        <v>1</v>
      </c>
      <c r="I496" s="14" t="s">
        <v>17</v>
      </c>
      <c r="J496" s="56">
        <v>0</v>
      </c>
      <c r="K496" s="56">
        <v>0</v>
      </c>
      <c r="L496" s="199" t="s">
        <v>2384</v>
      </c>
      <c r="M496" s="56">
        <v>0</v>
      </c>
      <c r="N496" s="56">
        <v>0</v>
      </c>
      <c r="O496" s="45" t="s">
        <v>2384</v>
      </c>
      <c r="P496" s="56">
        <v>0</v>
      </c>
      <c r="Q496" s="56">
        <v>0</v>
      </c>
      <c r="R496" s="46" t="s">
        <v>2384</v>
      </c>
      <c r="S496" s="58">
        <f t="shared" si="110"/>
        <v>0</v>
      </c>
      <c r="T496" s="18">
        <f t="shared" si="111"/>
        <v>0</v>
      </c>
      <c r="U496" s="19" t="e">
        <f t="shared" si="112"/>
        <v>#DIV/0!</v>
      </c>
      <c r="V496" s="19" t="e">
        <f t="shared" si="113"/>
        <v>#DIV/0!</v>
      </c>
      <c r="W496" s="18"/>
    </row>
    <row r="497" spans="1:23" s="6" customFormat="1" ht="17.100000000000001" customHeight="1" x14ac:dyDescent="0.3">
      <c r="A497" s="13">
        <v>494</v>
      </c>
      <c r="B497" s="13" t="s">
        <v>245</v>
      </c>
      <c r="C497" s="47" t="s">
        <v>1814</v>
      </c>
      <c r="D497" s="13" t="s">
        <v>870</v>
      </c>
      <c r="E497" s="40" t="s">
        <v>1828</v>
      </c>
      <c r="F497" s="40" t="s">
        <v>1820</v>
      </c>
      <c r="G497" s="13" t="s">
        <v>918</v>
      </c>
      <c r="H497" s="60">
        <v>1</v>
      </c>
      <c r="I497" s="14" t="s">
        <v>17</v>
      </c>
      <c r="J497" s="56">
        <v>0</v>
      </c>
      <c r="K497" s="56">
        <v>0</v>
      </c>
      <c r="L497" s="199" t="s">
        <v>2384</v>
      </c>
      <c r="M497" s="56">
        <v>0</v>
      </c>
      <c r="N497" s="56">
        <v>0</v>
      </c>
      <c r="O497" s="45" t="s">
        <v>2384</v>
      </c>
      <c r="P497" s="56">
        <v>0</v>
      </c>
      <c r="Q497" s="56">
        <v>0</v>
      </c>
      <c r="R497" s="46" t="s">
        <v>2384</v>
      </c>
      <c r="S497" s="58">
        <f t="shared" si="110"/>
        <v>0</v>
      </c>
      <c r="T497" s="18">
        <f t="shared" si="111"/>
        <v>0</v>
      </c>
      <c r="U497" s="19" t="e">
        <f t="shared" si="112"/>
        <v>#DIV/0!</v>
      </c>
      <c r="V497" s="19" t="e">
        <f t="shared" si="113"/>
        <v>#DIV/0!</v>
      </c>
      <c r="W497" s="18"/>
    </row>
    <row r="498" spans="1:23" s="6" customFormat="1" ht="17.100000000000001" customHeight="1" x14ac:dyDescent="0.3">
      <c r="A498" s="13">
        <v>495</v>
      </c>
      <c r="B498" s="13" t="s">
        <v>245</v>
      </c>
      <c r="C498" s="47" t="s">
        <v>1814</v>
      </c>
      <c r="D498" s="13" t="s">
        <v>14</v>
      </c>
      <c r="E498" s="40" t="s">
        <v>1829</v>
      </c>
      <c r="F498" s="40" t="s">
        <v>1830</v>
      </c>
      <c r="G498" s="13" t="s">
        <v>884</v>
      </c>
      <c r="H498" s="60">
        <v>0.9</v>
      </c>
      <c r="I498" s="14" t="s">
        <v>17</v>
      </c>
      <c r="J498" s="14">
        <v>183</v>
      </c>
      <c r="K498" s="14">
        <v>183</v>
      </c>
      <c r="L498" s="49"/>
      <c r="M498" s="14"/>
      <c r="N498" s="14"/>
      <c r="O498" s="105"/>
      <c r="P498" s="14"/>
      <c r="Q498" s="14"/>
      <c r="R498" s="57"/>
      <c r="S498" s="58">
        <f t="shared" si="110"/>
        <v>183</v>
      </c>
      <c r="T498" s="18">
        <f t="shared" si="111"/>
        <v>183</v>
      </c>
      <c r="U498" s="19">
        <f t="shared" si="112"/>
        <v>1</v>
      </c>
      <c r="V498" s="19">
        <f t="shared" si="113"/>
        <v>1.1111111111111112</v>
      </c>
      <c r="W498" s="18"/>
    </row>
    <row r="499" spans="1:23" s="6" customFormat="1" ht="17.100000000000001" customHeight="1" x14ac:dyDescent="0.3">
      <c r="A499" s="13">
        <v>496</v>
      </c>
      <c r="B499" s="13" t="s">
        <v>245</v>
      </c>
      <c r="C499" s="47" t="s">
        <v>1814</v>
      </c>
      <c r="D499" s="13" t="s">
        <v>14</v>
      </c>
      <c r="E499" s="40" t="s">
        <v>1831</v>
      </c>
      <c r="F499" s="40" t="s">
        <v>1832</v>
      </c>
      <c r="G499" s="13" t="s">
        <v>885</v>
      </c>
      <c r="H499" s="60">
        <v>1</v>
      </c>
      <c r="I499" s="14" t="s">
        <v>17</v>
      </c>
      <c r="J499" s="56">
        <v>0</v>
      </c>
      <c r="K499" s="56">
        <v>0</v>
      </c>
      <c r="L499" s="199" t="s">
        <v>2384</v>
      </c>
      <c r="M499" s="56">
        <v>0</v>
      </c>
      <c r="N499" s="56">
        <v>0</v>
      </c>
      <c r="O499" s="45" t="s">
        <v>2384</v>
      </c>
      <c r="P499" s="14"/>
      <c r="Q499" s="14"/>
      <c r="R499" s="57"/>
      <c r="S499" s="58">
        <f t="shared" ref="S499:S530" si="114">+J499+M499+P499</f>
        <v>0</v>
      </c>
      <c r="T499" s="18">
        <f t="shared" ref="T499:T530" si="115">+K499+N499+Q499</f>
        <v>0</v>
      </c>
      <c r="U499" s="19" t="e">
        <f t="shared" ref="U499:U560" si="116">+S499/T499</f>
        <v>#DIV/0!</v>
      </c>
      <c r="V499" s="19" t="e">
        <f t="shared" ref="V499:V562" si="117">+U499/H499</f>
        <v>#DIV/0!</v>
      </c>
      <c r="W499" s="18"/>
    </row>
    <row r="500" spans="1:23" s="6" customFormat="1" ht="17.100000000000001" customHeight="1" x14ac:dyDescent="0.3">
      <c r="A500" s="13">
        <v>497</v>
      </c>
      <c r="B500" s="13" t="s">
        <v>245</v>
      </c>
      <c r="C500" s="47" t="s">
        <v>1814</v>
      </c>
      <c r="D500" s="13" t="s">
        <v>14</v>
      </c>
      <c r="E500" s="40" t="s">
        <v>1833</v>
      </c>
      <c r="F500" s="40" t="s">
        <v>1834</v>
      </c>
      <c r="G500" s="13" t="s">
        <v>884</v>
      </c>
      <c r="H500" s="60">
        <v>1</v>
      </c>
      <c r="I500" s="14" t="s">
        <v>17</v>
      </c>
      <c r="J500" s="14">
        <v>11</v>
      </c>
      <c r="K500" s="14">
        <v>11</v>
      </c>
      <c r="L500" s="49"/>
      <c r="M500" s="14"/>
      <c r="N500" s="14"/>
      <c r="O500" s="50"/>
      <c r="P500" s="14"/>
      <c r="Q500" s="14"/>
      <c r="R500" s="57"/>
      <c r="S500" s="58">
        <f t="shared" si="114"/>
        <v>11</v>
      </c>
      <c r="T500" s="18">
        <f t="shared" si="115"/>
        <v>11</v>
      </c>
      <c r="U500" s="19">
        <f t="shared" si="116"/>
        <v>1</v>
      </c>
      <c r="V500" s="19">
        <f t="shared" si="117"/>
        <v>1</v>
      </c>
      <c r="W500" s="18"/>
    </row>
    <row r="501" spans="1:23" s="6" customFormat="1" ht="17.100000000000001" customHeight="1" x14ac:dyDescent="0.3">
      <c r="A501" s="13">
        <v>498</v>
      </c>
      <c r="B501" s="13" t="s">
        <v>245</v>
      </c>
      <c r="C501" s="47" t="s">
        <v>1814</v>
      </c>
      <c r="D501" s="13" t="s">
        <v>870</v>
      </c>
      <c r="E501" s="40" t="s">
        <v>1835</v>
      </c>
      <c r="F501" s="40" t="s">
        <v>1820</v>
      </c>
      <c r="G501" s="13" t="s">
        <v>918</v>
      </c>
      <c r="H501" s="60">
        <v>1</v>
      </c>
      <c r="I501" s="14" t="s">
        <v>17</v>
      </c>
      <c r="J501" s="56">
        <v>0</v>
      </c>
      <c r="K501" s="56">
        <v>0</v>
      </c>
      <c r="L501" s="199" t="s">
        <v>2384</v>
      </c>
      <c r="M501" s="56">
        <v>0</v>
      </c>
      <c r="N501" s="56">
        <v>0</v>
      </c>
      <c r="O501" s="45" t="s">
        <v>2384</v>
      </c>
      <c r="P501" s="56">
        <v>0</v>
      </c>
      <c r="Q501" s="56">
        <v>0</v>
      </c>
      <c r="R501" s="46" t="s">
        <v>2384</v>
      </c>
      <c r="S501" s="58">
        <f t="shared" si="114"/>
        <v>0</v>
      </c>
      <c r="T501" s="18">
        <f t="shared" si="115"/>
        <v>0</v>
      </c>
      <c r="U501" s="19" t="e">
        <f t="shared" si="116"/>
        <v>#DIV/0!</v>
      </c>
      <c r="V501" s="19" t="e">
        <f t="shared" si="117"/>
        <v>#DIV/0!</v>
      </c>
      <c r="W501" s="18"/>
    </row>
    <row r="502" spans="1:23" s="6" customFormat="1" ht="17.100000000000001" customHeight="1" x14ac:dyDescent="0.3">
      <c r="A502" s="13">
        <v>499</v>
      </c>
      <c r="B502" s="13" t="s">
        <v>245</v>
      </c>
      <c r="C502" s="47" t="s">
        <v>1814</v>
      </c>
      <c r="D502" s="13" t="s">
        <v>14</v>
      </c>
      <c r="E502" s="40" t="s">
        <v>1836</v>
      </c>
      <c r="F502" s="40" t="s">
        <v>1824</v>
      </c>
      <c r="G502" s="13" t="s">
        <v>884</v>
      </c>
      <c r="H502" s="60">
        <v>1</v>
      </c>
      <c r="I502" s="14" t="s">
        <v>17</v>
      </c>
      <c r="J502" s="56">
        <v>0</v>
      </c>
      <c r="K502" s="56">
        <v>0</v>
      </c>
      <c r="L502" s="199" t="s">
        <v>2384</v>
      </c>
      <c r="M502" s="56">
        <v>0</v>
      </c>
      <c r="N502" s="56">
        <v>0</v>
      </c>
      <c r="O502" s="45" t="s">
        <v>2384</v>
      </c>
      <c r="P502" s="56">
        <v>0</v>
      </c>
      <c r="Q502" s="56">
        <v>0</v>
      </c>
      <c r="R502" s="46" t="s">
        <v>2384</v>
      </c>
      <c r="S502" s="58">
        <f t="shared" si="114"/>
        <v>0</v>
      </c>
      <c r="T502" s="18">
        <f t="shared" si="115"/>
        <v>0</v>
      </c>
      <c r="U502" s="19" t="e">
        <f t="shared" si="116"/>
        <v>#DIV/0!</v>
      </c>
      <c r="V502" s="19" t="e">
        <f t="shared" si="117"/>
        <v>#DIV/0!</v>
      </c>
      <c r="W502" s="18"/>
    </row>
    <row r="503" spans="1:23" s="6" customFormat="1" ht="17.100000000000001" customHeight="1" x14ac:dyDescent="0.3">
      <c r="A503" s="13">
        <v>500</v>
      </c>
      <c r="B503" s="13" t="s">
        <v>245</v>
      </c>
      <c r="C503" s="47" t="s">
        <v>1814</v>
      </c>
      <c r="D503" s="13" t="s">
        <v>14</v>
      </c>
      <c r="E503" s="40" t="s">
        <v>1837</v>
      </c>
      <c r="F503" s="40" t="s">
        <v>1838</v>
      </c>
      <c r="G503" s="13" t="s">
        <v>883</v>
      </c>
      <c r="H503" s="60">
        <v>1</v>
      </c>
      <c r="I503" s="14" t="s">
        <v>17</v>
      </c>
      <c r="J503" s="56">
        <v>0</v>
      </c>
      <c r="K503" s="56">
        <v>0</v>
      </c>
      <c r="L503" s="199" t="s">
        <v>2384</v>
      </c>
      <c r="M503" s="56">
        <v>0</v>
      </c>
      <c r="N503" s="56">
        <v>0</v>
      </c>
      <c r="O503" s="45" t="s">
        <v>2384</v>
      </c>
      <c r="P503" s="56">
        <v>0</v>
      </c>
      <c r="Q503" s="56">
        <v>0</v>
      </c>
      <c r="R503" s="46" t="s">
        <v>2384</v>
      </c>
      <c r="S503" s="58">
        <f t="shared" si="114"/>
        <v>0</v>
      </c>
      <c r="T503" s="18">
        <f t="shared" si="115"/>
        <v>0</v>
      </c>
      <c r="U503" s="19" t="e">
        <f t="shared" si="116"/>
        <v>#DIV/0!</v>
      </c>
      <c r="V503" s="19" t="e">
        <f t="shared" si="117"/>
        <v>#DIV/0!</v>
      </c>
      <c r="W503" s="18"/>
    </row>
    <row r="504" spans="1:23" s="6" customFormat="1" ht="17.100000000000001" customHeight="1" x14ac:dyDescent="0.3">
      <c r="A504" s="13">
        <v>501</v>
      </c>
      <c r="B504" s="13" t="s">
        <v>245</v>
      </c>
      <c r="C504" s="47" t="s">
        <v>1814</v>
      </c>
      <c r="D504" s="13" t="s">
        <v>14</v>
      </c>
      <c r="E504" s="40" t="s">
        <v>1839</v>
      </c>
      <c r="F504" s="40" t="s">
        <v>1840</v>
      </c>
      <c r="G504" s="13" t="s">
        <v>883</v>
      </c>
      <c r="H504" s="60">
        <v>1</v>
      </c>
      <c r="I504" s="14" t="s">
        <v>17</v>
      </c>
      <c r="J504" s="56">
        <v>0</v>
      </c>
      <c r="K504" s="56">
        <v>0</v>
      </c>
      <c r="L504" s="199" t="s">
        <v>2384</v>
      </c>
      <c r="M504" s="56">
        <v>0</v>
      </c>
      <c r="N504" s="56">
        <v>0</v>
      </c>
      <c r="O504" s="45" t="s">
        <v>2384</v>
      </c>
      <c r="P504" s="56">
        <v>0</v>
      </c>
      <c r="Q504" s="56">
        <v>0</v>
      </c>
      <c r="R504" s="46" t="s">
        <v>2384</v>
      </c>
      <c r="S504" s="58">
        <f t="shared" si="114"/>
        <v>0</v>
      </c>
      <c r="T504" s="18">
        <f t="shared" si="115"/>
        <v>0</v>
      </c>
      <c r="U504" s="19" t="e">
        <f t="shared" si="116"/>
        <v>#DIV/0!</v>
      </c>
      <c r="V504" s="19" t="e">
        <f t="shared" si="117"/>
        <v>#DIV/0!</v>
      </c>
      <c r="W504" s="18"/>
    </row>
    <row r="505" spans="1:23" s="6" customFormat="1" ht="17.100000000000001" customHeight="1" x14ac:dyDescent="0.3">
      <c r="A505" s="13">
        <v>502</v>
      </c>
      <c r="B505" s="13" t="s">
        <v>245</v>
      </c>
      <c r="C505" s="47" t="s">
        <v>1814</v>
      </c>
      <c r="D505" s="13" t="s">
        <v>14</v>
      </c>
      <c r="E505" s="40" t="s">
        <v>1841</v>
      </c>
      <c r="F505" s="40" t="s">
        <v>1842</v>
      </c>
      <c r="G505" s="13" t="s">
        <v>918</v>
      </c>
      <c r="H505" s="60">
        <v>1</v>
      </c>
      <c r="I505" s="14" t="s">
        <v>17</v>
      </c>
      <c r="J505" s="56">
        <v>0</v>
      </c>
      <c r="K505" s="56">
        <v>0</v>
      </c>
      <c r="L505" s="199" t="s">
        <v>2384</v>
      </c>
      <c r="M505" s="56">
        <v>0</v>
      </c>
      <c r="N505" s="56">
        <v>0</v>
      </c>
      <c r="O505" s="45" t="s">
        <v>2384</v>
      </c>
      <c r="P505" s="56">
        <v>0</v>
      </c>
      <c r="Q505" s="56">
        <v>0</v>
      </c>
      <c r="R505" s="46" t="s">
        <v>2384</v>
      </c>
      <c r="S505" s="58">
        <f t="shared" si="114"/>
        <v>0</v>
      </c>
      <c r="T505" s="18">
        <f t="shared" si="115"/>
        <v>0</v>
      </c>
      <c r="U505" s="19" t="e">
        <f t="shared" si="116"/>
        <v>#DIV/0!</v>
      </c>
      <c r="V505" s="19" t="e">
        <f t="shared" si="117"/>
        <v>#DIV/0!</v>
      </c>
      <c r="W505" s="18"/>
    </row>
    <row r="506" spans="1:23" s="6" customFormat="1" ht="17.100000000000001" customHeight="1" x14ac:dyDescent="0.3">
      <c r="A506" s="13">
        <v>503</v>
      </c>
      <c r="B506" s="13" t="s">
        <v>245</v>
      </c>
      <c r="C506" s="47" t="s">
        <v>1843</v>
      </c>
      <c r="D506" s="13" t="s">
        <v>903</v>
      </c>
      <c r="E506" s="40" t="s">
        <v>1844</v>
      </c>
      <c r="F506" s="40" t="s">
        <v>1845</v>
      </c>
      <c r="G506" s="13" t="s">
        <v>918</v>
      </c>
      <c r="H506" s="60">
        <v>1</v>
      </c>
      <c r="I506" s="14" t="s">
        <v>17</v>
      </c>
      <c r="J506" s="56">
        <v>0</v>
      </c>
      <c r="K506" s="56">
        <v>0</v>
      </c>
      <c r="L506" s="199" t="s">
        <v>2384</v>
      </c>
      <c r="M506" s="56">
        <v>0</v>
      </c>
      <c r="N506" s="56">
        <v>0</v>
      </c>
      <c r="O506" s="45" t="s">
        <v>2384</v>
      </c>
      <c r="P506" s="56">
        <v>0</v>
      </c>
      <c r="Q506" s="56">
        <v>0</v>
      </c>
      <c r="R506" s="46" t="s">
        <v>2384</v>
      </c>
      <c r="S506" s="58">
        <f t="shared" si="114"/>
        <v>0</v>
      </c>
      <c r="T506" s="18">
        <f t="shared" si="115"/>
        <v>0</v>
      </c>
      <c r="U506" s="19" t="e">
        <f t="shared" si="116"/>
        <v>#DIV/0!</v>
      </c>
      <c r="V506" s="19" t="e">
        <f t="shared" si="117"/>
        <v>#DIV/0!</v>
      </c>
      <c r="W506" s="18"/>
    </row>
    <row r="507" spans="1:23" s="6" customFormat="1" ht="17.100000000000001" customHeight="1" x14ac:dyDescent="0.3">
      <c r="A507" s="13">
        <v>504</v>
      </c>
      <c r="B507" s="13" t="s">
        <v>245</v>
      </c>
      <c r="C507" s="47" t="s">
        <v>1843</v>
      </c>
      <c r="D507" s="13" t="s">
        <v>869</v>
      </c>
      <c r="E507" s="40" t="s">
        <v>1846</v>
      </c>
      <c r="F507" s="40" t="s">
        <v>1847</v>
      </c>
      <c r="G507" s="13" t="s">
        <v>885</v>
      </c>
      <c r="H507" s="60">
        <v>1</v>
      </c>
      <c r="I507" s="14" t="s">
        <v>17</v>
      </c>
      <c r="J507" s="20">
        <v>0</v>
      </c>
      <c r="K507" s="20">
        <v>0</v>
      </c>
      <c r="L507" s="199" t="s">
        <v>2384</v>
      </c>
      <c r="M507" s="20">
        <v>0</v>
      </c>
      <c r="N507" s="20">
        <v>0</v>
      </c>
      <c r="O507" s="45" t="s">
        <v>2384</v>
      </c>
      <c r="P507" s="14"/>
      <c r="Q507" s="14"/>
      <c r="R507" s="57"/>
      <c r="S507" s="58">
        <f t="shared" si="114"/>
        <v>0</v>
      </c>
      <c r="T507" s="18">
        <f t="shared" si="115"/>
        <v>0</v>
      </c>
      <c r="U507" s="19" t="e">
        <f t="shared" si="116"/>
        <v>#DIV/0!</v>
      </c>
      <c r="V507" s="19" t="e">
        <f t="shared" si="117"/>
        <v>#DIV/0!</v>
      </c>
      <c r="W507" s="18"/>
    </row>
    <row r="508" spans="1:23" s="6" customFormat="1" ht="17.100000000000001" customHeight="1" x14ac:dyDescent="0.3">
      <c r="A508" s="13">
        <v>505</v>
      </c>
      <c r="B508" s="13" t="s">
        <v>245</v>
      </c>
      <c r="C508" s="47" t="s">
        <v>1843</v>
      </c>
      <c r="D508" s="13" t="s">
        <v>870</v>
      </c>
      <c r="E508" s="40" t="s">
        <v>1848</v>
      </c>
      <c r="F508" s="40" t="s">
        <v>1849</v>
      </c>
      <c r="G508" s="13" t="s">
        <v>885</v>
      </c>
      <c r="H508" s="60">
        <v>1</v>
      </c>
      <c r="I508" s="14" t="s">
        <v>17</v>
      </c>
      <c r="J508" s="20">
        <v>0</v>
      </c>
      <c r="K508" s="20">
        <v>0</v>
      </c>
      <c r="L508" s="199" t="s">
        <v>2384</v>
      </c>
      <c r="M508" s="20">
        <v>0</v>
      </c>
      <c r="N508" s="20">
        <v>0</v>
      </c>
      <c r="O508" s="45" t="s">
        <v>2384</v>
      </c>
      <c r="P508" s="14"/>
      <c r="Q508" s="14"/>
      <c r="R508" s="57"/>
      <c r="S508" s="58">
        <f t="shared" si="114"/>
        <v>0</v>
      </c>
      <c r="T508" s="18">
        <f t="shared" si="115"/>
        <v>0</v>
      </c>
      <c r="U508" s="19" t="e">
        <f t="shared" si="116"/>
        <v>#DIV/0!</v>
      </c>
      <c r="V508" s="19" t="e">
        <f t="shared" si="117"/>
        <v>#DIV/0!</v>
      </c>
      <c r="W508" s="18"/>
    </row>
    <row r="509" spans="1:23" s="6" customFormat="1" ht="17.100000000000001" customHeight="1" x14ac:dyDescent="0.3">
      <c r="A509" s="13">
        <v>506</v>
      </c>
      <c r="B509" s="13" t="s">
        <v>245</v>
      </c>
      <c r="C509" s="47" t="s">
        <v>1843</v>
      </c>
      <c r="D509" s="13" t="s">
        <v>14</v>
      </c>
      <c r="E509" s="40" t="s">
        <v>1850</v>
      </c>
      <c r="F509" s="40" t="s">
        <v>1851</v>
      </c>
      <c r="G509" s="13" t="s">
        <v>884</v>
      </c>
      <c r="H509" s="60">
        <v>1</v>
      </c>
      <c r="I509" s="14" t="s">
        <v>17</v>
      </c>
      <c r="J509" s="160"/>
      <c r="K509" s="14"/>
      <c r="L509" s="20"/>
      <c r="M509" s="14"/>
      <c r="N509" s="14"/>
      <c r="O509" s="50"/>
      <c r="P509" s="14"/>
      <c r="Q509" s="14"/>
      <c r="R509" s="57"/>
      <c r="S509" s="58">
        <f t="shared" si="114"/>
        <v>0</v>
      </c>
      <c r="T509" s="18">
        <f t="shared" si="115"/>
        <v>0</v>
      </c>
      <c r="U509" s="19" t="e">
        <f t="shared" si="116"/>
        <v>#DIV/0!</v>
      </c>
      <c r="V509" s="19" t="e">
        <f t="shared" si="117"/>
        <v>#DIV/0!</v>
      </c>
      <c r="W509" s="18"/>
    </row>
    <row r="510" spans="1:23" s="6" customFormat="1" ht="17.100000000000001" customHeight="1" x14ac:dyDescent="0.3">
      <c r="A510" s="13">
        <v>507</v>
      </c>
      <c r="B510" s="13" t="s">
        <v>245</v>
      </c>
      <c r="C510" s="47" t="s">
        <v>1843</v>
      </c>
      <c r="D510" s="13" t="s">
        <v>14</v>
      </c>
      <c r="E510" s="40" t="s">
        <v>1852</v>
      </c>
      <c r="F510" s="40" t="s">
        <v>1853</v>
      </c>
      <c r="G510" s="13" t="s">
        <v>884</v>
      </c>
      <c r="H510" s="60">
        <v>1</v>
      </c>
      <c r="I510" s="14" t="s">
        <v>17</v>
      </c>
      <c r="J510" s="14">
        <v>6</v>
      </c>
      <c r="K510" s="14">
        <v>6</v>
      </c>
      <c r="L510" s="49"/>
      <c r="M510" s="14"/>
      <c r="N510" s="14"/>
      <c r="O510" s="50"/>
      <c r="P510" s="14"/>
      <c r="Q510" s="14"/>
      <c r="R510" s="57"/>
      <c r="S510" s="58">
        <f t="shared" si="114"/>
        <v>6</v>
      </c>
      <c r="T510" s="18">
        <f t="shared" si="115"/>
        <v>6</v>
      </c>
      <c r="U510" s="19">
        <f t="shared" si="116"/>
        <v>1</v>
      </c>
      <c r="V510" s="19">
        <f t="shared" si="117"/>
        <v>1</v>
      </c>
      <c r="W510" s="18"/>
    </row>
    <row r="511" spans="1:23" s="6" customFormat="1" ht="17.100000000000001" customHeight="1" x14ac:dyDescent="0.3">
      <c r="A511" s="13">
        <v>508</v>
      </c>
      <c r="B511" s="13" t="s">
        <v>245</v>
      </c>
      <c r="C511" s="47" t="s">
        <v>1843</v>
      </c>
      <c r="D511" s="13" t="s">
        <v>870</v>
      </c>
      <c r="E511" s="40" t="s">
        <v>1854</v>
      </c>
      <c r="F511" s="40" t="s">
        <v>1855</v>
      </c>
      <c r="G511" s="13" t="s">
        <v>885</v>
      </c>
      <c r="H511" s="60">
        <v>1</v>
      </c>
      <c r="I511" s="14" t="s">
        <v>17</v>
      </c>
      <c r="J511" s="20">
        <v>0</v>
      </c>
      <c r="K511" s="20">
        <v>0</v>
      </c>
      <c r="L511" s="199" t="s">
        <v>2384</v>
      </c>
      <c r="M511" s="20">
        <v>0</v>
      </c>
      <c r="N511" s="20">
        <v>0</v>
      </c>
      <c r="O511" s="45" t="s">
        <v>2384</v>
      </c>
      <c r="P511" s="14"/>
      <c r="Q511" s="14"/>
      <c r="R511" s="57"/>
      <c r="S511" s="58">
        <f t="shared" si="114"/>
        <v>0</v>
      </c>
      <c r="T511" s="18">
        <f t="shared" si="115"/>
        <v>0</v>
      </c>
      <c r="U511" s="19" t="e">
        <f t="shared" si="116"/>
        <v>#DIV/0!</v>
      </c>
      <c r="V511" s="19" t="e">
        <f t="shared" si="117"/>
        <v>#DIV/0!</v>
      </c>
      <c r="W511" s="18"/>
    </row>
    <row r="512" spans="1:23" s="6" customFormat="1" ht="17.100000000000001" customHeight="1" x14ac:dyDescent="0.3">
      <c r="A512" s="13">
        <v>509</v>
      </c>
      <c r="B512" s="13" t="s">
        <v>245</v>
      </c>
      <c r="C512" s="47" t="s">
        <v>1843</v>
      </c>
      <c r="D512" s="13" t="s">
        <v>14</v>
      </c>
      <c r="E512" s="40" t="s">
        <v>1856</v>
      </c>
      <c r="F512" s="40" t="s">
        <v>1857</v>
      </c>
      <c r="G512" s="13" t="s">
        <v>884</v>
      </c>
      <c r="H512" s="60">
        <v>1</v>
      </c>
      <c r="I512" s="14" t="s">
        <v>17</v>
      </c>
      <c r="J512" s="14">
        <v>1</v>
      </c>
      <c r="K512" s="14">
        <v>1</v>
      </c>
      <c r="L512" s="49"/>
      <c r="M512" s="14"/>
      <c r="N512" s="14"/>
      <c r="O512" s="50"/>
      <c r="P512" s="14"/>
      <c r="Q512" s="14"/>
      <c r="R512" s="57"/>
      <c r="S512" s="58">
        <f t="shared" si="114"/>
        <v>1</v>
      </c>
      <c r="T512" s="18">
        <f t="shared" si="115"/>
        <v>1</v>
      </c>
      <c r="U512" s="19">
        <f t="shared" si="116"/>
        <v>1</v>
      </c>
      <c r="V512" s="19">
        <f t="shared" si="117"/>
        <v>1</v>
      </c>
      <c r="W512" s="18"/>
    </row>
    <row r="513" spans="1:24" s="6" customFormat="1" ht="17.100000000000001" customHeight="1" x14ac:dyDescent="0.3">
      <c r="A513" s="13">
        <v>510</v>
      </c>
      <c r="B513" s="13" t="s">
        <v>245</v>
      </c>
      <c r="C513" s="47" t="s">
        <v>1843</v>
      </c>
      <c r="D513" s="13" t="s">
        <v>14</v>
      </c>
      <c r="E513" s="40" t="s">
        <v>1858</v>
      </c>
      <c r="F513" s="40" t="s">
        <v>1859</v>
      </c>
      <c r="G513" s="13" t="s">
        <v>884</v>
      </c>
      <c r="H513" s="60">
        <v>1</v>
      </c>
      <c r="I513" s="14" t="s">
        <v>17</v>
      </c>
      <c r="J513" s="14">
        <v>2</v>
      </c>
      <c r="K513" s="14">
        <v>2</v>
      </c>
      <c r="L513" s="49"/>
      <c r="M513" s="14"/>
      <c r="N513" s="14"/>
      <c r="O513" s="50"/>
      <c r="P513" s="14"/>
      <c r="Q513" s="14"/>
      <c r="R513" s="57"/>
      <c r="S513" s="58">
        <f t="shared" si="114"/>
        <v>2</v>
      </c>
      <c r="T513" s="18">
        <f t="shared" si="115"/>
        <v>2</v>
      </c>
      <c r="U513" s="19">
        <f t="shared" si="116"/>
        <v>1</v>
      </c>
      <c r="V513" s="19">
        <f t="shared" si="117"/>
        <v>1</v>
      </c>
      <c r="W513" s="18"/>
    </row>
    <row r="514" spans="1:24" s="6" customFormat="1" ht="17.100000000000001" customHeight="1" x14ac:dyDescent="0.3">
      <c r="A514" s="13">
        <v>511</v>
      </c>
      <c r="B514" s="13" t="s">
        <v>714</v>
      </c>
      <c r="C514" s="47" t="s">
        <v>1860</v>
      </c>
      <c r="D514" s="13" t="s">
        <v>903</v>
      </c>
      <c r="E514" s="40" t="s">
        <v>1861</v>
      </c>
      <c r="F514" s="40" t="s">
        <v>1862</v>
      </c>
      <c r="G514" s="13" t="s">
        <v>883</v>
      </c>
      <c r="H514" s="60">
        <v>1</v>
      </c>
      <c r="I514" s="14" t="s">
        <v>971</v>
      </c>
      <c r="J514" s="20">
        <v>0</v>
      </c>
      <c r="K514" s="20">
        <v>0</v>
      </c>
      <c r="L514" s="199" t="s">
        <v>2384</v>
      </c>
      <c r="M514" s="20">
        <v>0</v>
      </c>
      <c r="N514" s="20">
        <v>0</v>
      </c>
      <c r="O514" s="45" t="s">
        <v>2384</v>
      </c>
      <c r="P514" s="20">
        <v>0</v>
      </c>
      <c r="Q514" s="20">
        <v>0</v>
      </c>
      <c r="R514" s="46" t="s">
        <v>2384</v>
      </c>
      <c r="S514" s="58">
        <f t="shared" si="114"/>
        <v>0</v>
      </c>
      <c r="T514" s="18">
        <f t="shared" si="115"/>
        <v>0</v>
      </c>
      <c r="U514" s="19" t="e">
        <f t="shared" si="116"/>
        <v>#DIV/0!</v>
      </c>
      <c r="V514" s="19" t="e">
        <f t="shared" si="117"/>
        <v>#DIV/0!</v>
      </c>
      <c r="W514" s="18"/>
    </row>
    <row r="515" spans="1:24" s="6" customFormat="1" ht="17.100000000000001" customHeight="1" x14ac:dyDescent="0.3">
      <c r="A515" s="13">
        <v>512</v>
      </c>
      <c r="B515" s="13" t="s">
        <v>714</v>
      </c>
      <c r="C515" s="47" t="s">
        <v>1860</v>
      </c>
      <c r="D515" s="13" t="s">
        <v>869</v>
      </c>
      <c r="E515" s="40" t="s">
        <v>1863</v>
      </c>
      <c r="F515" s="40" t="s">
        <v>1864</v>
      </c>
      <c r="G515" s="13" t="s">
        <v>883</v>
      </c>
      <c r="H515" s="60">
        <v>0.05</v>
      </c>
      <c r="I515" s="14" t="s">
        <v>646</v>
      </c>
      <c r="J515" s="20">
        <v>0</v>
      </c>
      <c r="K515" s="20">
        <v>0</v>
      </c>
      <c r="L515" s="199" t="s">
        <v>2384</v>
      </c>
      <c r="M515" s="20">
        <v>0</v>
      </c>
      <c r="N515" s="20">
        <v>0</v>
      </c>
      <c r="O515" s="45" t="s">
        <v>2384</v>
      </c>
      <c r="P515" s="20">
        <v>0</v>
      </c>
      <c r="Q515" s="20">
        <v>0</v>
      </c>
      <c r="R515" s="46" t="s">
        <v>2384</v>
      </c>
      <c r="S515" s="58">
        <f t="shared" si="114"/>
        <v>0</v>
      </c>
      <c r="T515" s="18">
        <f t="shared" si="115"/>
        <v>0</v>
      </c>
      <c r="U515" s="19" t="e">
        <f>(S515/T515)-1</f>
        <v>#DIV/0!</v>
      </c>
      <c r="V515" s="19" t="e">
        <f t="shared" si="117"/>
        <v>#DIV/0!</v>
      </c>
      <c r="W515" s="18"/>
    </row>
    <row r="516" spans="1:24" s="6" customFormat="1" ht="17.100000000000001" customHeight="1" x14ac:dyDescent="0.3">
      <c r="A516" s="13">
        <v>513</v>
      </c>
      <c r="B516" s="13" t="s">
        <v>714</v>
      </c>
      <c r="C516" s="47" t="s">
        <v>1860</v>
      </c>
      <c r="D516" s="13" t="s">
        <v>870</v>
      </c>
      <c r="E516" s="40" t="s">
        <v>1865</v>
      </c>
      <c r="F516" s="40" t="s">
        <v>1866</v>
      </c>
      <c r="G516" s="13" t="s">
        <v>885</v>
      </c>
      <c r="H516" s="60">
        <v>1</v>
      </c>
      <c r="I516" s="14" t="s">
        <v>17</v>
      </c>
      <c r="J516" s="20">
        <v>0</v>
      </c>
      <c r="K516" s="20">
        <v>0</v>
      </c>
      <c r="L516" s="199" t="s">
        <v>2384</v>
      </c>
      <c r="M516" s="20">
        <v>0</v>
      </c>
      <c r="N516" s="20">
        <v>0</v>
      </c>
      <c r="O516" s="45" t="s">
        <v>2384</v>
      </c>
      <c r="P516" s="14"/>
      <c r="Q516" s="14"/>
      <c r="R516" s="46"/>
      <c r="S516" s="58">
        <f t="shared" si="114"/>
        <v>0</v>
      </c>
      <c r="T516" s="18">
        <f t="shared" si="115"/>
        <v>0</v>
      </c>
      <c r="U516" s="19" t="e">
        <f t="shared" si="116"/>
        <v>#DIV/0!</v>
      </c>
      <c r="V516" s="19" t="e">
        <f t="shared" si="117"/>
        <v>#DIV/0!</v>
      </c>
      <c r="W516" s="18"/>
    </row>
    <row r="517" spans="1:24" s="6" customFormat="1" ht="17.100000000000001" customHeight="1" x14ac:dyDescent="0.3">
      <c r="A517" s="13">
        <v>514</v>
      </c>
      <c r="B517" s="13" t="s">
        <v>714</v>
      </c>
      <c r="C517" s="47" t="s">
        <v>1860</v>
      </c>
      <c r="D517" s="13" t="s">
        <v>14</v>
      </c>
      <c r="E517" s="40" t="s">
        <v>1867</v>
      </c>
      <c r="F517" s="40" t="s">
        <v>1868</v>
      </c>
      <c r="G517" s="13" t="s">
        <v>885</v>
      </c>
      <c r="H517" s="60">
        <v>1</v>
      </c>
      <c r="I517" s="14" t="s">
        <v>17</v>
      </c>
      <c r="J517" s="20">
        <v>0</v>
      </c>
      <c r="K517" s="20">
        <v>0</v>
      </c>
      <c r="L517" s="199" t="s">
        <v>2384</v>
      </c>
      <c r="M517" s="20">
        <v>0</v>
      </c>
      <c r="N517" s="20">
        <v>0</v>
      </c>
      <c r="O517" s="45" t="s">
        <v>2384</v>
      </c>
      <c r="P517" s="14"/>
      <c r="Q517" s="14"/>
      <c r="R517" s="46"/>
      <c r="S517" s="58">
        <f t="shared" si="114"/>
        <v>0</v>
      </c>
      <c r="T517" s="18">
        <f t="shared" si="115"/>
        <v>0</v>
      </c>
      <c r="U517" s="19" t="e">
        <f t="shared" si="116"/>
        <v>#DIV/0!</v>
      </c>
      <c r="V517" s="19" t="e">
        <f t="shared" si="117"/>
        <v>#DIV/0!</v>
      </c>
      <c r="W517" s="18"/>
    </row>
    <row r="518" spans="1:24" s="6" customFormat="1" ht="17.100000000000001" customHeight="1" x14ac:dyDescent="0.3">
      <c r="A518" s="13">
        <v>515</v>
      </c>
      <c r="B518" s="13" t="s">
        <v>714</v>
      </c>
      <c r="C518" s="47" t="s">
        <v>1860</v>
      </c>
      <c r="D518" s="13" t="s">
        <v>14</v>
      </c>
      <c r="E518" s="40" t="s">
        <v>1869</v>
      </c>
      <c r="F518" s="40" t="s">
        <v>1870</v>
      </c>
      <c r="G518" s="13" t="s">
        <v>885</v>
      </c>
      <c r="H518" s="60">
        <v>1</v>
      </c>
      <c r="I518" s="14" t="s">
        <v>17</v>
      </c>
      <c r="J518" s="20">
        <v>0</v>
      </c>
      <c r="K518" s="20">
        <v>0</v>
      </c>
      <c r="L518" s="199" t="s">
        <v>2384</v>
      </c>
      <c r="M518" s="20">
        <v>0</v>
      </c>
      <c r="N518" s="20">
        <v>0</v>
      </c>
      <c r="O518" s="45" t="s">
        <v>2384</v>
      </c>
      <c r="P518" s="14"/>
      <c r="Q518" s="14"/>
      <c r="R518" s="46"/>
      <c r="S518" s="58">
        <f t="shared" si="114"/>
        <v>0</v>
      </c>
      <c r="T518" s="18">
        <f t="shared" si="115"/>
        <v>0</v>
      </c>
      <c r="U518" s="19" t="e">
        <f t="shared" si="116"/>
        <v>#DIV/0!</v>
      </c>
      <c r="V518" s="19" t="e">
        <f t="shared" si="117"/>
        <v>#DIV/0!</v>
      </c>
      <c r="W518" s="18"/>
    </row>
    <row r="519" spans="1:24" s="6" customFormat="1" ht="17.100000000000001" customHeight="1" x14ac:dyDescent="0.3">
      <c r="A519" s="13">
        <v>516</v>
      </c>
      <c r="B519" s="13" t="s">
        <v>714</v>
      </c>
      <c r="C519" s="47" t="s">
        <v>1860</v>
      </c>
      <c r="D519" s="13" t="s">
        <v>14</v>
      </c>
      <c r="E519" s="40" t="s">
        <v>1871</v>
      </c>
      <c r="F519" s="40" t="s">
        <v>1872</v>
      </c>
      <c r="G519" s="13" t="s">
        <v>885</v>
      </c>
      <c r="H519" s="60">
        <v>1</v>
      </c>
      <c r="I519" s="14" t="s">
        <v>17</v>
      </c>
      <c r="J519" s="20">
        <v>0</v>
      </c>
      <c r="K519" s="20">
        <v>0</v>
      </c>
      <c r="L519" s="199" t="s">
        <v>2384</v>
      </c>
      <c r="M519" s="20">
        <v>0</v>
      </c>
      <c r="N519" s="20">
        <v>0</v>
      </c>
      <c r="O519" s="45" t="s">
        <v>2384</v>
      </c>
      <c r="P519" s="14"/>
      <c r="Q519" s="14"/>
      <c r="R519" s="46"/>
      <c r="S519" s="58">
        <f t="shared" si="114"/>
        <v>0</v>
      </c>
      <c r="T519" s="18">
        <f t="shared" si="115"/>
        <v>0</v>
      </c>
      <c r="U519" s="19" t="e">
        <f t="shared" si="116"/>
        <v>#DIV/0!</v>
      </c>
      <c r="V519" s="19" t="e">
        <f t="shared" si="117"/>
        <v>#DIV/0!</v>
      </c>
      <c r="W519" s="18"/>
    </row>
    <row r="520" spans="1:24" s="6" customFormat="1" ht="17.100000000000001" customHeight="1" x14ac:dyDescent="0.3">
      <c r="A520" s="13">
        <v>517</v>
      </c>
      <c r="B520" s="13" t="s">
        <v>714</v>
      </c>
      <c r="C520" s="47" t="s">
        <v>1860</v>
      </c>
      <c r="D520" s="13" t="s">
        <v>14</v>
      </c>
      <c r="E520" s="40" t="s">
        <v>1873</v>
      </c>
      <c r="F520" s="40" t="s">
        <v>1874</v>
      </c>
      <c r="G520" s="13" t="s">
        <v>885</v>
      </c>
      <c r="H520" s="60">
        <v>1</v>
      </c>
      <c r="I520" s="14" t="s">
        <v>17</v>
      </c>
      <c r="J520" s="20">
        <v>0</v>
      </c>
      <c r="K520" s="20">
        <v>0</v>
      </c>
      <c r="L520" s="199" t="s">
        <v>2384</v>
      </c>
      <c r="M520" s="20">
        <v>0</v>
      </c>
      <c r="N520" s="20">
        <v>0</v>
      </c>
      <c r="O520" s="45" t="s">
        <v>2384</v>
      </c>
      <c r="P520" s="14"/>
      <c r="Q520" s="14"/>
      <c r="R520" s="46"/>
      <c r="S520" s="58">
        <f t="shared" si="114"/>
        <v>0</v>
      </c>
      <c r="T520" s="18">
        <f t="shared" si="115"/>
        <v>0</v>
      </c>
      <c r="U520" s="19" t="e">
        <f t="shared" si="116"/>
        <v>#DIV/0!</v>
      </c>
      <c r="V520" s="19" t="e">
        <f t="shared" si="117"/>
        <v>#DIV/0!</v>
      </c>
      <c r="W520" s="18"/>
    </row>
    <row r="521" spans="1:24" s="6" customFormat="1" ht="17.100000000000001" customHeight="1" x14ac:dyDescent="0.3">
      <c r="A521" s="13">
        <v>518</v>
      </c>
      <c r="B521" s="13" t="s">
        <v>714</v>
      </c>
      <c r="C521" s="47" t="s">
        <v>1860</v>
      </c>
      <c r="D521" s="13" t="s">
        <v>14</v>
      </c>
      <c r="E521" s="40" t="s">
        <v>1875</v>
      </c>
      <c r="F521" s="40" t="s">
        <v>1876</v>
      </c>
      <c r="G521" s="13" t="s">
        <v>885</v>
      </c>
      <c r="H521" s="60">
        <v>1</v>
      </c>
      <c r="I521" s="14" t="s">
        <v>17</v>
      </c>
      <c r="J521" s="20">
        <v>0</v>
      </c>
      <c r="K521" s="20">
        <v>0</v>
      </c>
      <c r="L521" s="199" t="s">
        <v>2384</v>
      </c>
      <c r="M521" s="20">
        <v>0</v>
      </c>
      <c r="N521" s="20">
        <v>0</v>
      </c>
      <c r="O521" s="45" t="s">
        <v>2384</v>
      </c>
      <c r="P521" s="14"/>
      <c r="Q521" s="14"/>
      <c r="R521" s="46"/>
      <c r="S521" s="58">
        <f t="shared" si="114"/>
        <v>0</v>
      </c>
      <c r="T521" s="18">
        <f t="shared" si="115"/>
        <v>0</v>
      </c>
      <c r="U521" s="19" t="e">
        <f t="shared" si="116"/>
        <v>#DIV/0!</v>
      </c>
      <c r="V521" s="19" t="e">
        <f t="shared" si="117"/>
        <v>#DIV/0!</v>
      </c>
      <c r="W521" s="18"/>
    </row>
    <row r="522" spans="1:24" s="6" customFormat="1" ht="17.100000000000001" customHeight="1" x14ac:dyDescent="0.3">
      <c r="A522" s="13">
        <v>519</v>
      </c>
      <c r="B522" s="13" t="s">
        <v>714</v>
      </c>
      <c r="C522" s="47" t="s">
        <v>1860</v>
      </c>
      <c r="D522" s="13" t="s">
        <v>870</v>
      </c>
      <c r="E522" s="40" t="s">
        <v>1877</v>
      </c>
      <c r="F522" s="40" t="s">
        <v>1878</v>
      </c>
      <c r="G522" s="13" t="s">
        <v>885</v>
      </c>
      <c r="H522" s="60">
        <v>1</v>
      </c>
      <c r="I522" s="14" t="s">
        <v>17</v>
      </c>
      <c r="J522" s="20">
        <v>0</v>
      </c>
      <c r="K522" s="20">
        <v>0</v>
      </c>
      <c r="L522" s="199" t="s">
        <v>2384</v>
      </c>
      <c r="M522" s="20">
        <v>0</v>
      </c>
      <c r="N522" s="20">
        <v>0</v>
      </c>
      <c r="O522" s="45" t="s">
        <v>2384</v>
      </c>
      <c r="P522" s="14"/>
      <c r="Q522" s="14"/>
      <c r="R522" s="46"/>
      <c r="S522" s="58">
        <f t="shared" si="114"/>
        <v>0</v>
      </c>
      <c r="T522" s="18">
        <f t="shared" si="115"/>
        <v>0</v>
      </c>
      <c r="U522" s="19" t="e">
        <f t="shared" si="116"/>
        <v>#DIV/0!</v>
      </c>
      <c r="V522" s="19" t="e">
        <f t="shared" si="117"/>
        <v>#DIV/0!</v>
      </c>
      <c r="W522" s="18"/>
    </row>
    <row r="523" spans="1:24" s="6" customFormat="1" ht="17.100000000000001" customHeight="1" x14ac:dyDescent="0.3">
      <c r="A523" s="13">
        <v>520</v>
      </c>
      <c r="B523" s="13" t="s">
        <v>714</v>
      </c>
      <c r="C523" s="47" t="s">
        <v>1860</v>
      </c>
      <c r="D523" s="13" t="s">
        <v>14</v>
      </c>
      <c r="E523" s="40" t="s">
        <v>1879</v>
      </c>
      <c r="F523" s="40" t="s">
        <v>1880</v>
      </c>
      <c r="G523" s="13" t="s">
        <v>885</v>
      </c>
      <c r="H523" s="60">
        <v>1</v>
      </c>
      <c r="I523" s="14" t="s">
        <v>17</v>
      </c>
      <c r="J523" s="20">
        <v>0</v>
      </c>
      <c r="K523" s="20">
        <v>0</v>
      </c>
      <c r="L523" s="199" t="s">
        <v>2384</v>
      </c>
      <c r="M523" s="20">
        <v>0</v>
      </c>
      <c r="N523" s="20">
        <v>0</v>
      </c>
      <c r="O523" s="45" t="s">
        <v>2384</v>
      </c>
      <c r="P523" s="14"/>
      <c r="Q523" s="14"/>
      <c r="R523" s="46"/>
      <c r="S523" s="58">
        <f t="shared" si="114"/>
        <v>0</v>
      </c>
      <c r="T523" s="18">
        <f t="shared" si="115"/>
        <v>0</v>
      </c>
      <c r="U523" s="19" t="e">
        <f t="shared" si="116"/>
        <v>#DIV/0!</v>
      </c>
      <c r="V523" s="19" t="e">
        <f t="shared" si="117"/>
        <v>#DIV/0!</v>
      </c>
      <c r="W523" s="18"/>
    </row>
    <row r="524" spans="1:24" s="6" customFormat="1" ht="17.100000000000001" customHeight="1" x14ac:dyDescent="0.3">
      <c r="A524" s="13">
        <v>521</v>
      </c>
      <c r="B524" s="13" t="s">
        <v>714</v>
      </c>
      <c r="C524" s="47" t="s">
        <v>1860</v>
      </c>
      <c r="D524" s="13" t="s">
        <v>14</v>
      </c>
      <c r="E524" s="40" t="s">
        <v>1881</v>
      </c>
      <c r="F524" s="40" t="s">
        <v>1882</v>
      </c>
      <c r="G524" s="13" t="s">
        <v>885</v>
      </c>
      <c r="H524" s="60">
        <v>1</v>
      </c>
      <c r="I524" s="14" t="s">
        <v>17</v>
      </c>
      <c r="J524" s="20">
        <v>0</v>
      </c>
      <c r="K524" s="20">
        <v>0</v>
      </c>
      <c r="L524" s="199" t="s">
        <v>2384</v>
      </c>
      <c r="M524" s="20">
        <v>0</v>
      </c>
      <c r="N524" s="20">
        <v>0</v>
      </c>
      <c r="O524" s="45" t="s">
        <v>2384</v>
      </c>
      <c r="P524" s="14"/>
      <c r="Q524" s="14"/>
      <c r="R524" s="46"/>
      <c r="S524" s="58">
        <f t="shared" si="114"/>
        <v>0</v>
      </c>
      <c r="T524" s="18">
        <f t="shared" si="115"/>
        <v>0</v>
      </c>
      <c r="U524" s="19" t="e">
        <f t="shared" si="116"/>
        <v>#DIV/0!</v>
      </c>
      <c r="V524" s="19" t="e">
        <f t="shared" si="117"/>
        <v>#DIV/0!</v>
      </c>
      <c r="W524" s="18"/>
    </row>
    <row r="525" spans="1:24" s="6" customFormat="1" ht="17.100000000000001" customHeight="1" x14ac:dyDescent="0.3">
      <c r="A525" s="13">
        <v>522</v>
      </c>
      <c r="B525" s="13" t="s">
        <v>714</v>
      </c>
      <c r="C525" s="47" t="s">
        <v>1860</v>
      </c>
      <c r="D525" s="13" t="s">
        <v>14</v>
      </c>
      <c r="E525" s="40" t="s">
        <v>1883</v>
      </c>
      <c r="F525" s="40" t="s">
        <v>1884</v>
      </c>
      <c r="G525" s="13" t="s">
        <v>885</v>
      </c>
      <c r="H525" s="60">
        <v>1</v>
      </c>
      <c r="I525" s="14" t="s">
        <v>17</v>
      </c>
      <c r="J525" s="20">
        <v>0</v>
      </c>
      <c r="K525" s="20">
        <v>0</v>
      </c>
      <c r="L525" s="199" t="s">
        <v>2384</v>
      </c>
      <c r="M525" s="20">
        <v>0</v>
      </c>
      <c r="N525" s="20">
        <v>0</v>
      </c>
      <c r="O525" s="45" t="s">
        <v>2384</v>
      </c>
      <c r="P525" s="14"/>
      <c r="Q525" s="14"/>
      <c r="R525" s="46"/>
      <c r="S525" s="58">
        <f t="shared" si="114"/>
        <v>0</v>
      </c>
      <c r="T525" s="18">
        <f t="shared" si="115"/>
        <v>0</v>
      </c>
      <c r="U525" s="19" t="e">
        <f t="shared" si="116"/>
        <v>#DIV/0!</v>
      </c>
      <c r="V525" s="19" t="e">
        <f t="shared" si="117"/>
        <v>#DIV/0!</v>
      </c>
      <c r="W525" s="18"/>
    </row>
    <row r="526" spans="1:24" s="6" customFormat="1" ht="17.100000000000001" customHeight="1" x14ac:dyDescent="0.3">
      <c r="A526" s="13">
        <v>523</v>
      </c>
      <c r="B526" s="13" t="s">
        <v>714</v>
      </c>
      <c r="C526" s="47" t="s">
        <v>1885</v>
      </c>
      <c r="D526" s="13" t="s">
        <v>903</v>
      </c>
      <c r="E526" s="40" t="s">
        <v>1886</v>
      </c>
      <c r="F526" s="40" t="s">
        <v>1887</v>
      </c>
      <c r="G526" s="13" t="s">
        <v>883</v>
      </c>
      <c r="H526" s="106">
        <v>35</v>
      </c>
      <c r="I526" s="14" t="s">
        <v>646</v>
      </c>
      <c r="J526" s="20">
        <v>0</v>
      </c>
      <c r="K526" s="20">
        <v>0</v>
      </c>
      <c r="L526" s="199" t="s">
        <v>2384</v>
      </c>
      <c r="M526" s="20">
        <v>0</v>
      </c>
      <c r="N526" s="20">
        <v>0</v>
      </c>
      <c r="O526" s="45" t="s">
        <v>2384</v>
      </c>
      <c r="P526" s="20">
        <v>0</v>
      </c>
      <c r="Q526" s="20">
        <v>0</v>
      </c>
      <c r="R526" s="46" t="s">
        <v>2386</v>
      </c>
      <c r="S526" s="58">
        <f t="shared" si="114"/>
        <v>0</v>
      </c>
      <c r="T526" s="18">
        <f t="shared" si="115"/>
        <v>0</v>
      </c>
      <c r="U526" s="19" t="e">
        <f>(S526/T526)-1</f>
        <v>#DIV/0!</v>
      </c>
      <c r="V526" s="19" t="e">
        <f t="shared" si="117"/>
        <v>#DIV/0!</v>
      </c>
      <c r="W526" s="18"/>
      <c r="X526" s="6" t="s">
        <v>2357</v>
      </c>
    </row>
    <row r="527" spans="1:24" s="6" customFormat="1" ht="17.100000000000001" customHeight="1" x14ac:dyDescent="0.3">
      <c r="A527" s="13">
        <v>524</v>
      </c>
      <c r="B527" s="13" t="s">
        <v>714</v>
      </c>
      <c r="C527" s="47" t="s">
        <v>1885</v>
      </c>
      <c r="D527" s="13" t="s">
        <v>869</v>
      </c>
      <c r="E527" s="40" t="s">
        <v>1888</v>
      </c>
      <c r="F527" s="40" t="s">
        <v>1889</v>
      </c>
      <c r="G527" s="13" t="s">
        <v>883</v>
      </c>
      <c r="H527" s="60">
        <v>0.8</v>
      </c>
      <c r="I527" s="14" t="s">
        <v>971</v>
      </c>
      <c r="J527" s="20">
        <v>0</v>
      </c>
      <c r="K527" s="20">
        <v>0</v>
      </c>
      <c r="L527" s="199" t="s">
        <v>2384</v>
      </c>
      <c r="M527" s="20">
        <v>0</v>
      </c>
      <c r="N527" s="20">
        <v>0</v>
      </c>
      <c r="O527" s="45" t="s">
        <v>2384</v>
      </c>
      <c r="P527" s="20">
        <v>0</v>
      </c>
      <c r="Q527" s="20">
        <v>0</v>
      </c>
      <c r="R527" s="46" t="s">
        <v>2386</v>
      </c>
      <c r="S527" s="58">
        <f t="shared" si="114"/>
        <v>0</v>
      </c>
      <c r="T527" s="18">
        <f t="shared" si="115"/>
        <v>0</v>
      </c>
      <c r="U527" s="19" t="e">
        <f t="shared" si="116"/>
        <v>#DIV/0!</v>
      </c>
      <c r="V527" s="19" t="e">
        <f t="shared" si="117"/>
        <v>#DIV/0!</v>
      </c>
      <c r="W527" s="18"/>
    </row>
    <row r="528" spans="1:24" s="6" customFormat="1" ht="17.100000000000001" customHeight="1" x14ac:dyDescent="0.3">
      <c r="A528" s="13">
        <v>525</v>
      </c>
      <c r="B528" s="13" t="s">
        <v>714</v>
      </c>
      <c r="C528" s="47" t="s">
        <v>1885</v>
      </c>
      <c r="D528" s="13" t="s">
        <v>869</v>
      </c>
      <c r="E528" s="40" t="s">
        <v>1890</v>
      </c>
      <c r="F528" s="40" t="s">
        <v>1891</v>
      </c>
      <c r="G528" s="13" t="s">
        <v>883</v>
      </c>
      <c r="H528" s="60">
        <v>0.8</v>
      </c>
      <c r="I528" s="14" t="s">
        <v>971</v>
      </c>
      <c r="J528" s="20">
        <v>0</v>
      </c>
      <c r="K528" s="20">
        <v>0</v>
      </c>
      <c r="L528" s="199" t="s">
        <v>2384</v>
      </c>
      <c r="M528" s="20">
        <v>0</v>
      </c>
      <c r="N528" s="20">
        <v>0</v>
      </c>
      <c r="O528" s="45" t="s">
        <v>2384</v>
      </c>
      <c r="P528" s="20">
        <v>0</v>
      </c>
      <c r="Q528" s="20">
        <v>0</v>
      </c>
      <c r="R528" s="46" t="s">
        <v>2386</v>
      </c>
      <c r="S528" s="58">
        <f t="shared" si="114"/>
        <v>0</v>
      </c>
      <c r="T528" s="18">
        <f t="shared" si="115"/>
        <v>0</v>
      </c>
      <c r="U528" s="19" t="e">
        <f t="shared" si="116"/>
        <v>#DIV/0!</v>
      </c>
      <c r="V528" s="19" t="e">
        <f t="shared" si="117"/>
        <v>#DIV/0!</v>
      </c>
      <c r="W528" s="18"/>
    </row>
    <row r="529" spans="1:24" s="6" customFormat="1" ht="17.100000000000001" customHeight="1" x14ac:dyDescent="0.3">
      <c r="A529" s="13">
        <v>526</v>
      </c>
      <c r="B529" s="13" t="s">
        <v>714</v>
      </c>
      <c r="C529" s="47" t="s">
        <v>1885</v>
      </c>
      <c r="D529" s="13" t="s">
        <v>870</v>
      </c>
      <c r="E529" s="40" t="s">
        <v>1892</v>
      </c>
      <c r="F529" s="40" t="s">
        <v>1893</v>
      </c>
      <c r="G529" s="13" t="s">
        <v>885</v>
      </c>
      <c r="H529" s="60">
        <v>1</v>
      </c>
      <c r="I529" s="14" t="s">
        <v>17</v>
      </c>
      <c r="J529" s="20">
        <v>0</v>
      </c>
      <c r="K529" s="20">
        <v>0</v>
      </c>
      <c r="L529" s="199" t="s">
        <v>2384</v>
      </c>
      <c r="M529" s="20">
        <v>0</v>
      </c>
      <c r="N529" s="20">
        <v>0</v>
      </c>
      <c r="O529" s="45" t="s">
        <v>2384</v>
      </c>
      <c r="P529" s="14"/>
      <c r="Q529" s="14"/>
      <c r="R529" s="46"/>
      <c r="S529" s="58">
        <f t="shared" si="114"/>
        <v>0</v>
      </c>
      <c r="T529" s="18">
        <f t="shared" si="115"/>
        <v>0</v>
      </c>
      <c r="U529" s="19" t="e">
        <f t="shared" si="116"/>
        <v>#DIV/0!</v>
      </c>
      <c r="V529" s="19" t="e">
        <f t="shared" si="117"/>
        <v>#DIV/0!</v>
      </c>
      <c r="W529" s="18"/>
    </row>
    <row r="530" spans="1:24" s="6" customFormat="1" ht="17.100000000000001" customHeight="1" x14ac:dyDescent="0.3">
      <c r="A530" s="13">
        <v>527</v>
      </c>
      <c r="B530" s="13" t="s">
        <v>714</v>
      </c>
      <c r="C530" s="47" t="s">
        <v>1885</v>
      </c>
      <c r="D530" s="13" t="s">
        <v>14</v>
      </c>
      <c r="E530" s="40" t="s">
        <v>1894</v>
      </c>
      <c r="F530" s="40" t="s">
        <v>1895</v>
      </c>
      <c r="G530" s="13" t="s">
        <v>885</v>
      </c>
      <c r="H530" s="60">
        <v>1</v>
      </c>
      <c r="I530" s="14" t="s">
        <v>17</v>
      </c>
      <c r="J530" s="20">
        <v>0</v>
      </c>
      <c r="K530" s="20">
        <v>0</v>
      </c>
      <c r="L530" s="199" t="s">
        <v>2384</v>
      </c>
      <c r="M530" s="20">
        <v>0</v>
      </c>
      <c r="N530" s="20">
        <v>0</v>
      </c>
      <c r="O530" s="45" t="s">
        <v>2384</v>
      </c>
      <c r="P530" s="14"/>
      <c r="Q530" s="14"/>
      <c r="R530" s="46"/>
      <c r="S530" s="58">
        <f t="shared" si="114"/>
        <v>0</v>
      </c>
      <c r="T530" s="18">
        <f t="shared" si="115"/>
        <v>0</v>
      </c>
      <c r="U530" s="19" t="e">
        <f t="shared" si="116"/>
        <v>#DIV/0!</v>
      </c>
      <c r="V530" s="19" t="e">
        <f t="shared" si="117"/>
        <v>#DIV/0!</v>
      </c>
      <c r="W530" s="18"/>
    </row>
    <row r="531" spans="1:24" s="6" customFormat="1" ht="17.100000000000001" customHeight="1" x14ac:dyDescent="0.3">
      <c r="A531" s="13">
        <v>528</v>
      </c>
      <c r="B531" s="13" t="s">
        <v>714</v>
      </c>
      <c r="C531" s="47" t="s">
        <v>1885</v>
      </c>
      <c r="D531" s="13" t="s">
        <v>14</v>
      </c>
      <c r="E531" s="40" t="s">
        <v>1896</v>
      </c>
      <c r="F531" s="40" t="s">
        <v>1897</v>
      </c>
      <c r="G531" s="13" t="s">
        <v>885</v>
      </c>
      <c r="H531" s="106">
        <v>20</v>
      </c>
      <c r="I531" s="14" t="s">
        <v>612</v>
      </c>
      <c r="J531" s="20">
        <v>0</v>
      </c>
      <c r="K531" s="20">
        <v>0</v>
      </c>
      <c r="L531" s="199" t="s">
        <v>2384</v>
      </c>
      <c r="M531" s="20">
        <v>0</v>
      </c>
      <c r="N531" s="20">
        <v>0</v>
      </c>
      <c r="O531" s="45" t="s">
        <v>2384</v>
      </c>
      <c r="P531" s="14"/>
      <c r="Q531" s="14"/>
      <c r="R531" s="46"/>
      <c r="S531" s="58">
        <f t="shared" ref="S531:S562" si="118">+J531+M531+P531</f>
        <v>0</v>
      </c>
      <c r="T531" s="18">
        <f t="shared" ref="T531:T562" si="119">+K531+N531+Q531</f>
        <v>0</v>
      </c>
      <c r="U531" s="19" t="e">
        <f t="shared" si="116"/>
        <v>#DIV/0!</v>
      </c>
      <c r="V531" s="19" t="e">
        <f t="shared" si="117"/>
        <v>#DIV/0!</v>
      </c>
      <c r="W531" s="18"/>
      <c r="X531" s="6" t="s">
        <v>2358</v>
      </c>
    </row>
    <row r="532" spans="1:24" s="6" customFormat="1" ht="17.100000000000001" customHeight="1" x14ac:dyDescent="0.3">
      <c r="A532" s="13">
        <v>529</v>
      </c>
      <c r="B532" s="13" t="s">
        <v>714</v>
      </c>
      <c r="C532" s="47" t="s">
        <v>1885</v>
      </c>
      <c r="D532" s="13" t="s">
        <v>14</v>
      </c>
      <c r="E532" s="40" t="s">
        <v>1898</v>
      </c>
      <c r="F532" s="40" t="s">
        <v>1899</v>
      </c>
      <c r="G532" s="13" t="s">
        <v>885</v>
      </c>
      <c r="H532" s="60">
        <v>1</v>
      </c>
      <c r="I532" s="14" t="s">
        <v>17</v>
      </c>
      <c r="J532" s="20">
        <v>0</v>
      </c>
      <c r="K532" s="20">
        <v>0</v>
      </c>
      <c r="L532" s="199" t="s">
        <v>2384</v>
      </c>
      <c r="M532" s="20">
        <v>0</v>
      </c>
      <c r="N532" s="20">
        <v>0</v>
      </c>
      <c r="O532" s="45" t="s">
        <v>2384</v>
      </c>
      <c r="P532" s="14"/>
      <c r="Q532" s="14"/>
      <c r="R532" s="46"/>
      <c r="S532" s="58">
        <f t="shared" si="118"/>
        <v>0</v>
      </c>
      <c r="T532" s="18">
        <f t="shared" si="119"/>
        <v>0</v>
      </c>
      <c r="U532" s="19" t="e">
        <f t="shared" si="116"/>
        <v>#DIV/0!</v>
      </c>
      <c r="V532" s="19" t="e">
        <f t="shared" si="117"/>
        <v>#DIV/0!</v>
      </c>
      <c r="W532" s="18"/>
    </row>
    <row r="533" spans="1:24" s="6" customFormat="1" ht="17.100000000000001" customHeight="1" x14ac:dyDescent="0.3">
      <c r="A533" s="13">
        <v>530</v>
      </c>
      <c r="B533" s="13" t="s">
        <v>714</v>
      </c>
      <c r="C533" s="47" t="s">
        <v>1885</v>
      </c>
      <c r="D533" s="13" t="s">
        <v>870</v>
      </c>
      <c r="E533" s="40" t="s">
        <v>1900</v>
      </c>
      <c r="F533" s="40" t="s">
        <v>1901</v>
      </c>
      <c r="G533" s="13" t="s">
        <v>885</v>
      </c>
      <c r="H533" s="60">
        <v>1</v>
      </c>
      <c r="I533" s="14" t="s">
        <v>17</v>
      </c>
      <c r="J533" s="20">
        <v>0</v>
      </c>
      <c r="K533" s="20">
        <v>0</v>
      </c>
      <c r="L533" s="199" t="s">
        <v>2384</v>
      </c>
      <c r="M533" s="20">
        <v>0</v>
      </c>
      <c r="N533" s="20">
        <v>0</v>
      </c>
      <c r="O533" s="45" t="s">
        <v>2384</v>
      </c>
      <c r="P533" s="14"/>
      <c r="Q533" s="14"/>
      <c r="R533" s="46"/>
      <c r="S533" s="58">
        <f t="shared" si="118"/>
        <v>0</v>
      </c>
      <c r="T533" s="18">
        <f t="shared" si="119"/>
        <v>0</v>
      </c>
      <c r="U533" s="19" t="e">
        <f t="shared" si="116"/>
        <v>#DIV/0!</v>
      </c>
      <c r="V533" s="19" t="e">
        <f t="shared" si="117"/>
        <v>#DIV/0!</v>
      </c>
      <c r="W533" s="18"/>
    </row>
    <row r="534" spans="1:24" s="6" customFormat="1" ht="17.100000000000001" customHeight="1" x14ac:dyDescent="0.3">
      <c r="A534" s="13">
        <v>531</v>
      </c>
      <c r="B534" s="13" t="s">
        <v>714</v>
      </c>
      <c r="C534" s="47" t="s">
        <v>1885</v>
      </c>
      <c r="D534" s="13" t="s">
        <v>870</v>
      </c>
      <c r="E534" s="40" t="s">
        <v>1902</v>
      </c>
      <c r="F534" s="40" t="s">
        <v>1903</v>
      </c>
      <c r="G534" s="13" t="s">
        <v>885</v>
      </c>
      <c r="H534" s="60">
        <v>1</v>
      </c>
      <c r="I534" s="14" t="s">
        <v>17</v>
      </c>
      <c r="J534" s="20">
        <v>0</v>
      </c>
      <c r="K534" s="20">
        <v>0</v>
      </c>
      <c r="L534" s="199" t="s">
        <v>2384</v>
      </c>
      <c r="M534" s="20">
        <v>0</v>
      </c>
      <c r="N534" s="20">
        <v>0</v>
      </c>
      <c r="O534" s="45" t="s">
        <v>2384</v>
      </c>
      <c r="P534" s="14"/>
      <c r="Q534" s="14"/>
      <c r="R534" s="46"/>
      <c r="S534" s="58">
        <f t="shared" si="118"/>
        <v>0</v>
      </c>
      <c r="T534" s="18">
        <f t="shared" si="119"/>
        <v>0</v>
      </c>
      <c r="U534" s="19" t="e">
        <f t="shared" si="116"/>
        <v>#DIV/0!</v>
      </c>
      <c r="V534" s="19" t="e">
        <f t="shared" si="117"/>
        <v>#DIV/0!</v>
      </c>
      <c r="W534" s="18"/>
    </row>
    <row r="535" spans="1:24" s="6" customFormat="1" ht="17.100000000000001" customHeight="1" x14ac:dyDescent="0.3">
      <c r="A535" s="13">
        <v>532</v>
      </c>
      <c r="B535" s="13" t="s">
        <v>714</v>
      </c>
      <c r="C535" s="47" t="s">
        <v>1885</v>
      </c>
      <c r="D535" s="13" t="s">
        <v>14</v>
      </c>
      <c r="E535" s="40" t="s">
        <v>1904</v>
      </c>
      <c r="F535" s="40" t="s">
        <v>1905</v>
      </c>
      <c r="G535" s="13" t="s">
        <v>885</v>
      </c>
      <c r="H535" s="60">
        <v>1</v>
      </c>
      <c r="I535" s="14" t="s">
        <v>17</v>
      </c>
      <c r="J535" s="20">
        <v>0</v>
      </c>
      <c r="K535" s="20">
        <v>0</v>
      </c>
      <c r="L535" s="199" t="s">
        <v>2384</v>
      </c>
      <c r="M535" s="20">
        <v>0</v>
      </c>
      <c r="N535" s="20">
        <v>0</v>
      </c>
      <c r="O535" s="45" t="s">
        <v>2384</v>
      </c>
      <c r="P535" s="14"/>
      <c r="Q535" s="14"/>
      <c r="R535" s="46"/>
      <c r="S535" s="58">
        <f t="shared" si="118"/>
        <v>0</v>
      </c>
      <c r="T535" s="18">
        <f t="shared" si="119"/>
        <v>0</v>
      </c>
      <c r="U535" s="19" t="e">
        <f t="shared" si="116"/>
        <v>#DIV/0!</v>
      </c>
      <c r="V535" s="19" t="e">
        <f t="shared" si="117"/>
        <v>#DIV/0!</v>
      </c>
      <c r="W535" s="18"/>
    </row>
    <row r="536" spans="1:24" s="6" customFormat="1" ht="17.100000000000001" customHeight="1" x14ac:dyDescent="0.3">
      <c r="A536" s="13">
        <v>533</v>
      </c>
      <c r="B536" s="13" t="s">
        <v>714</v>
      </c>
      <c r="C536" s="47" t="s">
        <v>1885</v>
      </c>
      <c r="D536" s="13" t="s">
        <v>14</v>
      </c>
      <c r="E536" s="40" t="s">
        <v>1906</v>
      </c>
      <c r="F536" s="40" t="s">
        <v>1907</v>
      </c>
      <c r="G536" s="13" t="s">
        <v>885</v>
      </c>
      <c r="H536" s="60">
        <v>1</v>
      </c>
      <c r="I536" s="14" t="s">
        <v>17</v>
      </c>
      <c r="J536" s="20">
        <v>0</v>
      </c>
      <c r="K536" s="20">
        <v>0</v>
      </c>
      <c r="L536" s="199" t="s">
        <v>2384</v>
      </c>
      <c r="M536" s="20">
        <v>0</v>
      </c>
      <c r="N536" s="20">
        <v>0</v>
      </c>
      <c r="O536" s="45" t="s">
        <v>2384</v>
      </c>
      <c r="P536" s="14"/>
      <c r="Q536" s="14"/>
      <c r="R536" s="46"/>
      <c r="S536" s="58">
        <f t="shared" si="118"/>
        <v>0</v>
      </c>
      <c r="T536" s="18">
        <f t="shared" si="119"/>
        <v>0</v>
      </c>
      <c r="U536" s="19" t="e">
        <f t="shared" si="116"/>
        <v>#DIV/0!</v>
      </c>
      <c r="V536" s="19" t="e">
        <f t="shared" si="117"/>
        <v>#DIV/0!</v>
      </c>
      <c r="W536" s="18"/>
    </row>
    <row r="537" spans="1:24" s="6" customFormat="1" ht="17.100000000000001" customHeight="1" x14ac:dyDescent="0.3">
      <c r="A537" s="13">
        <v>534</v>
      </c>
      <c r="B537" s="13" t="s">
        <v>714</v>
      </c>
      <c r="C537" s="47" t="s">
        <v>1885</v>
      </c>
      <c r="D537" s="13" t="s">
        <v>14</v>
      </c>
      <c r="E537" s="40" t="s">
        <v>1908</v>
      </c>
      <c r="F537" s="40" t="s">
        <v>1909</v>
      </c>
      <c r="G537" s="13" t="s">
        <v>885</v>
      </c>
      <c r="H537" s="60">
        <v>1</v>
      </c>
      <c r="I537" s="14" t="s">
        <v>17</v>
      </c>
      <c r="J537" s="20">
        <v>0</v>
      </c>
      <c r="K537" s="20">
        <v>0</v>
      </c>
      <c r="L537" s="199" t="s">
        <v>2384</v>
      </c>
      <c r="M537" s="20">
        <v>0</v>
      </c>
      <c r="N537" s="20">
        <v>0</v>
      </c>
      <c r="O537" s="45" t="s">
        <v>2384</v>
      </c>
      <c r="P537" s="14"/>
      <c r="Q537" s="14"/>
      <c r="R537" s="46"/>
      <c r="S537" s="58">
        <f t="shared" si="118"/>
        <v>0</v>
      </c>
      <c r="T537" s="18">
        <f t="shared" si="119"/>
        <v>0</v>
      </c>
      <c r="U537" s="19" t="e">
        <f t="shared" si="116"/>
        <v>#DIV/0!</v>
      </c>
      <c r="V537" s="19" t="e">
        <f t="shared" si="117"/>
        <v>#DIV/0!</v>
      </c>
      <c r="W537" s="18"/>
    </row>
    <row r="538" spans="1:24" s="6" customFormat="1" ht="17.100000000000001" customHeight="1" x14ac:dyDescent="0.3">
      <c r="A538" s="13">
        <v>535</v>
      </c>
      <c r="B538" s="13" t="s">
        <v>714</v>
      </c>
      <c r="C538" s="47" t="s">
        <v>1885</v>
      </c>
      <c r="D538" s="13" t="s">
        <v>14</v>
      </c>
      <c r="E538" s="40" t="s">
        <v>1910</v>
      </c>
      <c r="F538" s="40" t="s">
        <v>1911</v>
      </c>
      <c r="G538" s="13" t="s">
        <v>885</v>
      </c>
      <c r="H538" s="60">
        <v>1</v>
      </c>
      <c r="I538" s="14" t="s">
        <v>17</v>
      </c>
      <c r="J538" s="20">
        <v>0</v>
      </c>
      <c r="K538" s="20">
        <v>0</v>
      </c>
      <c r="L538" s="199" t="s">
        <v>2384</v>
      </c>
      <c r="M538" s="20">
        <v>0</v>
      </c>
      <c r="N538" s="20">
        <v>0</v>
      </c>
      <c r="O538" s="45" t="s">
        <v>2384</v>
      </c>
      <c r="P538" s="14"/>
      <c r="Q538" s="14"/>
      <c r="R538" s="46"/>
      <c r="S538" s="58">
        <f t="shared" si="118"/>
        <v>0</v>
      </c>
      <c r="T538" s="18">
        <f t="shared" si="119"/>
        <v>0</v>
      </c>
      <c r="U538" s="19" t="e">
        <f t="shared" si="116"/>
        <v>#DIV/0!</v>
      </c>
      <c r="V538" s="19" t="e">
        <f t="shared" si="117"/>
        <v>#DIV/0!</v>
      </c>
      <c r="W538" s="18"/>
    </row>
    <row r="539" spans="1:24" s="6" customFormat="1" ht="17.100000000000001" customHeight="1" x14ac:dyDescent="0.3">
      <c r="A539" s="13">
        <v>536</v>
      </c>
      <c r="B539" s="13" t="s">
        <v>714</v>
      </c>
      <c r="C539" s="47" t="s">
        <v>1885</v>
      </c>
      <c r="D539" s="13" t="s">
        <v>14</v>
      </c>
      <c r="E539" s="40" t="s">
        <v>1912</v>
      </c>
      <c r="F539" s="40" t="s">
        <v>1913</v>
      </c>
      <c r="G539" s="13" t="s">
        <v>885</v>
      </c>
      <c r="H539" s="60">
        <v>1</v>
      </c>
      <c r="I539" s="14" t="s">
        <v>17</v>
      </c>
      <c r="J539" s="20">
        <v>0</v>
      </c>
      <c r="K539" s="20">
        <v>0</v>
      </c>
      <c r="L539" s="199" t="s">
        <v>2384</v>
      </c>
      <c r="M539" s="20">
        <v>0</v>
      </c>
      <c r="N539" s="20">
        <v>0</v>
      </c>
      <c r="O539" s="45" t="s">
        <v>2384</v>
      </c>
      <c r="P539" s="14"/>
      <c r="Q539" s="14"/>
      <c r="R539" s="46"/>
      <c r="S539" s="58">
        <f t="shared" si="118"/>
        <v>0</v>
      </c>
      <c r="T539" s="18">
        <f t="shared" si="119"/>
        <v>0</v>
      </c>
      <c r="U539" s="19" t="e">
        <f t="shared" si="116"/>
        <v>#DIV/0!</v>
      </c>
      <c r="V539" s="19" t="e">
        <f t="shared" si="117"/>
        <v>#DIV/0!</v>
      </c>
      <c r="W539" s="18"/>
    </row>
    <row r="540" spans="1:24" s="6" customFormat="1" ht="17.100000000000001" customHeight="1" x14ac:dyDescent="0.3">
      <c r="A540" s="13">
        <v>537</v>
      </c>
      <c r="B540" s="13" t="s">
        <v>714</v>
      </c>
      <c r="C540" s="47" t="s">
        <v>1885</v>
      </c>
      <c r="D540" s="13" t="s">
        <v>14</v>
      </c>
      <c r="E540" s="40" t="s">
        <v>1914</v>
      </c>
      <c r="F540" s="40" t="s">
        <v>1915</v>
      </c>
      <c r="G540" s="13" t="s">
        <v>885</v>
      </c>
      <c r="H540" s="60">
        <v>1</v>
      </c>
      <c r="I540" s="14" t="s">
        <v>17</v>
      </c>
      <c r="J540" s="20">
        <v>0</v>
      </c>
      <c r="K540" s="20">
        <v>0</v>
      </c>
      <c r="L540" s="199" t="s">
        <v>2384</v>
      </c>
      <c r="M540" s="20">
        <v>0</v>
      </c>
      <c r="N540" s="20">
        <v>0</v>
      </c>
      <c r="O540" s="45" t="s">
        <v>2384</v>
      </c>
      <c r="P540" s="14"/>
      <c r="Q540" s="14"/>
      <c r="R540" s="46"/>
      <c r="S540" s="58">
        <f t="shared" si="118"/>
        <v>0</v>
      </c>
      <c r="T540" s="18">
        <f t="shared" si="119"/>
        <v>0</v>
      </c>
      <c r="U540" s="19" t="e">
        <f t="shared" si="116"/>
        <v>#DIV/0!</v>
      </c>
      <c r="V540" s="19" t="e">
        <f t="shared" si="117"/>
        <v>#DIV/0!</v>
      </c>
      <c r="W540" s="18"/>
    </row>
    <row r="541" spans="1:24" s="6" customFormat="1" ht="17.100000000000001" customHeight="1" x14ac:dyDescent="0.3">
      <c r="A541" s="13">
        <v>538</v>
      </c>
      <c r="B541" s="13" t="s">
        <v>714</v>
      </c>
      <c r="C541" s="47" t="s">
        <v>1885</v>
      </c>
      <c r="D541" s="13" t="s">
        <v>14</v>
      </c>
      <c r="E541" s="40" t="s">
        <v>1916</v>
      </c>
      <c r="F541" s="40" t="s">
        <v>1917</v>
      </c>
      <c r="G541" s="13" t="s">
        <v>885</v>
      </c>
      <c r="H541" s="60">
        <v>1</v>
      </c>
      <c r="I541" s="14" t="s">
        <v>17</v>
      </c>
      <c r="J541" s="20">
        <v>0</v>
      </c>
      <c r="K541" s="20">
        <v>0</v>
      </c>
      <c r="L541" s="199" t="s">
        <v>2384</v>
      </c>
      <c r="M541" s="20">
        <v>0</v>
      </c>
      <c r="N541" s="20">
        <v>0</v>
      </c>
      <c r="O541" s="45" t="s">
        <v>2384</v>
      </c>
      <c r="P541" s="14"/>
      <c r="Q541" s="14"/>
      <c r="R541" s="46"/>
      <c r="S541" s="58">
        <f t="shared" si="118"/>
        <v>0</v>
      </c>
      <c r="T541" s="18">
        <f t="shared" si="119"/>
        <v>0</v>
      </c>
      <c r="U541" s="19" t="e">
        <f t="shared" si="116"/>
        <v>#DIV/0!</v>
      </c>
      <c r="V541" s="19" t="e">
        <f t="shared" si="117"/>
        <v>#DIV/0!</v>
      </c>
      <c r="W541" s="18"/>
    </row>
    <row r="542" spans="1:24" s="6" customFormat="1" ht="17.100000000000001" customHeight="1" x14ac:dyDescent="0.3">
      <c r="A542" s="13">
        <v>539</v>
      </c>
      <c r="B542" s="13" t="s">
        <v>714</v>
      </c>
      <c r="C542" s="47" t="s">
        <v>1918</v>
      </c>
      <c r="D542" s="13" t="s">
        <v>903</v>
      </c>
      <c r="E542" s="40" t="s">
        <v>1919</v>
      </c>
      <c r="F542" s="40" t="s">
        <v>1920</v>
      </c>
      <c r="G542" s="13" t="s">
        <v>883</v>
      </c>
      <c r="H542" s="60">
        <v>0.02</v>
      </c>
      <c r="I542" s="14" t="s">
        <v>646</v>
      </c>
      <c r="J542" s="20">
        <v>0</v>
      </c>
      <c r="K542" s="20">
        <v>0</v>
      </c>
      <c r="L542" s="199" t="s">
        <v>2384</v>
      </c>
      <c r="M542" s="20">
        <v>0</v>
      </c>
      <c r="N542" s="20">
        <v>0</v>
      </c>
      <c r="O542" s="45" t="s">
        <v>2384</v>
      </c>
      <c r="P542" s="20">
        <v>0</v>
      </c>
      <c r="Q542" s="20">
        <v>0</v>
      </c>
      <c r="R542" s="46" t="s">
        <v>2384</v>
      </c>
      <c r="S542" s="58">
        <f t="shared" si="118"/>
        <v>0</v>
      </c>
      <c r="T542" s="18">
        <f t="shared" si="119"/>
        <v>0</v>
      </c>
      <c r="U542" s="19" t="e">
        <f>(S542/T542)-1</f>
        <v>#DIV/0!</v>
      </c>
      <c r="V542" s="19" t="e">
        <f t="shared" si="117"/>
        <v>#DIV/0!</v>
      </c>
      <c r="W542" s="18"/>
    </row>
    <row r="543" spans="1:24" s="6" customFormat="1" ht="17.100000000000001" customHeight="1" x14ac:dyDescent="0.3">
      <c r="A543" s="13">
        <v>540</v>
      </c>
      <c r="B543" s="13" t="s">
        <v>714</v>
      </c>
      <c r="C543" s="47" t="s">
        <v>1918</v>
      </c>
      <c r="D543" s="13" t="s">
        <v>869</v>
      </c>
      <c r="E543" s="40" t="s">
        <v>1921</v>
      </c>
      <c r="F543" s="40" t="s">
        <v>1922</v>
      </c>
      <c r="G543" s="13" t="s">
        <v>883</v>
      </c>
      <c r="H543" s="60">
        <v>1</v>
      </c>
      <c r="I543" s="14" t="s">
        <v>17</v>
      </c>
      <c r="J543" s="20">
        <v>0</v>
      </c>
      <c r="K543" s="20">
        <v>0</v>
      </c>
      <c r="L543" s="199" t="s">
        <v>2384</v>
      </c>
      <c r="M543" s="20">
        <v>0</v>
      </c>
      <c r="N543" s="20">
        <v>0</v>
      </c>
      <c r="O543" s="45" t="s">
        <v>2384</v>
      </c>
      <c r="P543" s="20">
        <v>0</v>
      </c>
      <c r="Q543" s="20">
        <v>0</v>
      </c>
      <c r="R543" s="46" t="s">
        <v>2384</v>
      </c>
      <c r="S543" s="58">
        <f t="shared" si="118"/>
        <v>0</v>
      </c>
      <c r="T543" s="18">
        <f t="shared" si="119"/>
        <v>0</v>
      </c>
      <c r="U543" s="19" t="e">
        <f t="shared" si="116"/>
        <v>#DIV/0!</v>
      </c>
      <c r="V543" s="19" t="e">
        <f t="shared" si="117"/>
        <v>#DIV/0!</v>
      </c>
      <c r="W543" s="18"/>
    </row>
    <row r="544" spans="1:24" s="6" customFormat="1" ht="17.100000000000001" customHeight="1" x14ac:dyDescent="0.3">
      <c r="A544" s="13">
        <v>541</v>
      </c>
      <c r="B544" s="13" t="s">
        <v>714</v>
      </c>
      <c r="C544" s="47" t="s">
        <v>1918</v>
      </c>
      <c r="D544" s="13" t="s">
        <v>870</v>
      </c>
      <c r="E544" s="40" t="s">
        <v>1923</v>
      </c>
      <c r="F544" s="40" t="s">
        <v>1924</v>
      </c>
      <c r="G544" s="13" t="s">
        <v>885</v>
      </c>
      <c r="H544" s="60">
        <v>1</v>
      </c>
      <c r="I544" s="14" t="s">
        <v>17</v>
      </c>
      <c r="J544" s="20">
        <v>0</v>
      </c>
      <c r="K544" s="20">
        <v>0</v>
      </c>
      <c r="L544" s="199" t="s">
        <v>2384</v>
      </c>
      <c r="M544" s="20">
        <v>0</v>
      </c>
      <c r="N544" s="20">
        <v>0</v>
      </c>
      <c r="O544" s="45" t="s">
        <v>2384</v>
      </c>
      <c r="P544" s="14"/>
      <c r="Q544" s="14"/>
      <c r="R544" s="46"/>
      <c r="S544" s="58">
        <f t="shared" si="118"/>
        <v>0</v>
      </c>
      <c r="T544" s="18">
        <f t="shared" si="119"/>
        <v>0</v>
      </c>
      <c r="U544" s="19" t="e">
        <f t="shared" si="116"/>
        <v>#DIV/0!</v>
      </c>
      <c r="V544" s="19" t="e">
        <f t="shared" si="117"/>
        <v>#DIV/0!</v>
      </c>
      <c r="W544" s="18"/>
    </row>
    <row r="545" spans="1:23" s="6" customFormat="1" ht="17.100000000000001" customHeight="1" x14ac:dyDescent="0.3">
      <c r="A545" s="13">
        <v>542</v>
      </c>
      <c r="B545" s="13" t="s">
        <v>714</v>
      </c>
      <c r="C545" s="47" t="s">
        <v>1918</v>
      </c>
      <c r="D545" s="13" t="s">
        <v>14</v>
      </c>
      <c r="E545" s="40" t="s">
        <v>1925</v>
      </c>
      <c r="F545" s="40" t="s">
        <v>1926</v>
      </c>
      <c r="G545" s="13" t="s">
        <v>885</v>
      </c>
      <c r="H545" s="60">
        <v>1</v>
      </c>
      <c r="I545" s="14" t="s">
        <v>17</v>
      </c>
      <c r="J545" s="20">
        <v>0</v>
      </c>
      <c r="K545" s="20">
        <v>0</v>
      </c>
      <c r="L545" s="199" t="s">
        <v>2384</v>
      </c>
      <c r="M545" s="20">
        <v>0</v>
      </c>
      <c r="N545" s="20">
        <v>0</v>
      </c>
      <c r="O545" s="45" t="s">
        <v>2384</v>
      </c>
      <c r="P545" s="14"/>
      <c r="Q545" s="14"/>
      <c r="R545" s="46"/>
      <c r="S545" s="58">
        <f t="shared" si="118"/>
        <v>0</v>
      </c>
      <c r="T545" s="18">
        <f t="shared" si="119"/>
        <v>0</v>
      </c>
      <c r="U545" s="19" t="e">
        <f t="shared" si="116"/>
        <v>#DIV/0!</v>
      </c>
      <c r="V545" s="19" t="e">
        <f t="shared" si="117"/>
        <v>#DIV/0!</v>
      </c>
      <c r="W545" s="18"/>
    </row>
    <row r="546" spans="1:23" s="6" customFormat="1" ht="17.100000000000001" customHeight="1" x14ac:dyDescent="0.3">
      <c r="A546" s="13">
        <v>543</v>
      </c>
      <c r="B546" s="13" t="s">
        <v>714</v>
      </c>
      <c r="C546" s="47" t="s">
        <v>1918</v>
      </c>
      <c r="D546" s="13" t="s">
        <v>14</v>
      </c>
      <c r="E546" s="40" t="s">
        <v>1927</v>
      </c>
      <c r="F546" s="40" t="s">
        <v>1928</v>
      </c>
      <c r="G546" s="13" t="s">
        <v>885</v>
      </c>
      <c r="H546" s="60">
        <v>1</v>
      </c>
      <c r="I546" s="14" t="s">
        <v>17</v>
      </c>
      <c r="J546" s="20">
        <v>0</v>
      </c>
      <c r="K546" s="20">
        <v>0</v>
      </c>
      <c r="L546" s="199" t="s">
        <v>2384</v>
      </c>
      <c r="M546" s="20">
        <v>0</v>
      </c>
      <c r="N546" s="20">
        <v>0</v>
      </c>
      <c r="O546" s="45" t="s">
        <v>2384</v>
      </c>
      <c r="P546" s="14"/>
      <c r="Q546" s="14"/>
      <c r="R546" s="46"/>
      <c r="S546" s="58">
        <f t="shared" si="118"/>
        <v>0</v>
      </c>
      <c r="T546" s="18">
        <f t="shared" si="119"/>
        <v>0</v>
      </c>
      <c r="U546" s="19" t="e">
        <f t="shared" si="116"/>
        <v>#DIV/0!</v>
      </c>
      <c r="V546" s="19" t="e">
        <f t="shared" si="117"/>
        <v>#DIV/0!</v>
      </c>
      <c r="W546" s="18"/>
    </row>
    <row r="547" spans="1:23" s="6" customFormat="1" ht="17.100000000000001" customHeight="1" x14ac:dyDescent="0.3">
      <c r="A547" s="13">
        <v>544</v>
      </c>
      <c r="B547" s="13" t="s">
        <v>714</v>
      </c>
      <c r="C547" s="47" t="s">
        <v>1918</v>
      </c>
      <c r="D547" s="13" t="s">
        <v>14</v>
      </c>
      <c r="E547" s="40" t="s">
        <v>1929</v>
      </c>
      <c r="F547" s="40" t="s">
        <v>1930</v>
      </c>
      <c r="G547" s="13" t="s">
        <v>885</v>
      </c>
      <c r="H547" s="60">
        <v>1</v>
      </c>
      <c r="I547" s="14" t="s">
        <v>17</v>
      </c>
      <c r="J547" s="20">
        <v>0</v>
      </c>
      <c r="K547" s="20">
        <v>0</v>
      </c>
      <c r="L547" s="199" t="s">
        <v>2384</v>
      </c>
      <c r="M547" s="20">
        <v>0</v>
      </c>
      <c r="N547" s="20">
        <v>0</v>
      </c>
      <c r="O547" s="45" t="s">
        <v>2384</v>
      </c>
      <c r="P547" s="14"/>
      <c r="Q547" s="14"/>
      <c r="R547" s="46"/>
      <c r="S547" s="58">
        <f t="shared" si="118"/>
        <v>0</v>
      </c>
      <c r="T547" s="18">
        <f t="shared" si="119"/>
        <v>0</v>
      </c>
      <c r="U547" s="19" t="e">
        <f t="shared" si="116"/>
        <v>#DIV/0!</v>
      </c>
      <c r="V547" s="19" t="e">
        <f t="shared" si="117"/>
        <v>#DIV/0!</v>
      </c>
      <c r="W547" s="18"/>
    </row>
    <row r="548" spans="1:23" s="6" customFormat="1" ht="17.100000000000001" customHeight="1" x14ac:dyDescent="0.3">
      <c r="A548" s="13">
        <v>545</v>
      </c>
      <c r="B548" s="13" t="s">
        <v>714</v>
      </c>
      <c r="C548" s="47" t="s">
        <v>1918</v>
      </c>
      <c r="D548" s="13" t="s">
        <v>14</v>
      </c>
      <c r="E548" s="40" t="s">
        <v>1931</v>
      </c>
      <c r="F548" s="40" t="s">
        <v>1932</v>
      </c>
      <c r="G548" s="13" t="s">
        <v>885</v>
      </c>
      <c r="H548" s="60">
        <v>1</v>
      </c>
      <c r="I548" s="14" t="s">
        <v>17</v>
      </c>
      <c r="J548" s="20">
        <v>0</v>
      </c>
      <c r="K548" s="20">
        <v>0</v>
      </c>
      <c r="L548" s="199" t="s">
        <v>2384</v>
      </c>
      <c r="M548" s="20">
        <v>0</v>
      </c>
      <c r="N548" s="20">
        <v>0</v>
      </c>
      <c r="O548" s="45" t="s">
        <v>2384</v>
      </c>
      <c r="P548" s="14"/>
      <c r="Q548" s="14"/>
      <c r="R548" s="46"/>
      <c r="S548" s="58">
        <f t="shared" si="118"/>
        <v>0</v>
      </c>
      <c r="T548" s="18">
        <f t="shared" si="119"/>
        <v>0</v>
      </c>
      <c r="U548" s="19" t="e">
        <f t="shared" si="116"/>
        <v>#DIV/0!</v>
      </c>
      <c r="V548" s="19" t="e">
        <f t="shared" si="117"/>
        <v>#DIV/0!</v>
      </c>
      <c r="W548" s="18"/>
    </row>
    <row r="549" spans="1:23" s="6" customFormat="1" ht="17.100000000000001" customHeight="1" x14ac:dyDescent="0.3">
      <c r="A549" s="13">
        <v>546</v>
      </c>
      <c r="B549" s="13" t="s">
        <v>714</v>
      </c>
      <c r="C549" s="47" t="s">
        <v>1918</v>
      </c>
      <c r="D549" s="13" t="s">
        <v>14</v>
      </c>
      <c r="E549" s="40" t="s">
        <v>1933</v>
      </c>
      <c r="F549" s="40" t="s">
        <v>1934</v>
      </c>
      <c r="G549" s="13" t="s">
        <v>885</v>
      </c>
      <c r="H549" s="60">
        <v>1</v>
      </c>
      <c r="I549" s="14" t="s">
        <v>17</v>
      </c>
      <c r="J549" s="20">
        <v>0</v>
      </c>
      <c r="K549" s="20">
        <v>0</v>
      </c>
      <c r="L549" s="199" t="s">
        <v>2384</v>
      </c>
      <c r="M549" s="20">
        <v>0</v>
      </c>
      <c r="N549" s="20">
        <v>0</v>
      </c>
      <c r="O549" s="45" t="s">
        <v>2384</v>
      </c>
      <c r="P549" s="14"/>
      <c r="Q549" s="14"/>
      <c r="R549" s="46"/>
      <c r="S549" s="58">
        <f t="shared" si="118"/>
        <v>0</v>
      </c>
      <c r="T549" s="18">
        <f t="shared" si="119"/>
        <v>0</v>
      </c>
      <c r="U549" s="19" t="e">
        <f t="shared" si="116"/>
        <v>#DIV/0!</v>
      </c>
      <c r="V549" s="19" t="e">
        <f t="shared" si="117"/>
        <v>#DIV/0!</v>
      </c>
      <c r="W549" s="18"/>
    </row>
    <row r="550" spans="1:23" s="6" customFormat="1" ht="17.100000000000001" customHeight="1" x14ac:dyDescent="0.3">
      <c r="A550" s="13">
        <v>547</v>
      </c>
      <c r="B550" s="13" t="s">
        <v>714</v>
      </c>
      <c r="C550" s="47" t="s">
        <v>1918</v>
      </c>
      <c r="D550" s="13" t="s">
        <v>14</v>
      </c>
      <c r="E550" s="40" t="s">
        <v>1935</v>
      </c>
      <c r="F550" s="40" t="s">
        <v>1936</v>
      </c>
      <c r="G550" s="13" t="s">
        <v>885</v>
      </c>
      <c r="H550" s="60">
        <v>1</v>
      </c>
      <c r="I550" s="14" t="s">
        <v>17</v>
      </c>
      <c r="J550" s="20">
        <v>0</v>
      </c>
      <c r="K550" s="20">
        <v>0</v>
      </c>
      <c r="L550" s="199" t="s">
        <v>2384</v>
      </c>
      <c r="M550" s="20">
        <v>0</v>
      </c>
      <c r="N550" s="20">
        <v>0</v>
      </c>
      <c r="O550" s="45" t="s">
        <v>2384</v>
      </c>
      <c r="P550" s="14"/>
      <c r="Q550" s="14"/>
      <c r="R550" s="46"/>
      <c r="S550" s="58">
        <f t="shared" si="118"/>
        <v>0</v>
      </c>
      <c r="T550" s="18">
        <f t="shared" si="119"/>
        <v>0</v>
      </c>
      <c r="U550" s="19" t="e">
        <f t="shared" si="116"/>
        <v>#DIV/0!</v>
      </c>
      <c r="V550" s="19" t="e">
        <f t="shared" si="117"/>
        <v>#DIV/0!</v>
      </c>
      <c r="W550" s="18"/>
    </row>
    <row r="551" spans="1:23" s="6" customFormat="1" ht="17.100000000000001" customHeight="1" x14ac:dyDescent="0.3">
      <c r="A551" s="13">
        <v>548</v>
      </c>
      <c r="B551" s="13" t="s">
        <v>714</v>
      </c>
      <c r="C551" s="47" t="s">
        <v>1918</v>
      </c>
      <c r="D551" s="13" t="s">
        <v>870</v>
      </c>
      <c r="E551" s="40" t="s">
        <v>1937</v>
      </c>
      <c r="F551" s="40" t="s">
        <v>1938</v>
      </c>
      <c r="G551" s="13" t="s">
        <v>885</v>
      </c>
      <c r="H551" s="60">
        <v>1</v>
      </c>
      <c r="I551" s="14" t="s">
        <v>17</v>
      </c>
      <c r="J551" s="20">
        <v>0</v>
      </c>
      <c r="K551" s="20">
        <v>0</v>
      </c>
      <c r="L551" s="199" t="s">
        <v>2384</v>
      </c>
      <c r="M551" s="20">
        <v>0</v>
      </c>
      <c r="N551" s="20">
        <v>0</v>
      </c>
      <c r="O551" s="45" t="s">
        <v>2384</v>
      </c>
      <c r="P551" s="14"/>
      <c r="Q551" s="14"/>
      <c r="R551" s="46"/>
      <c r="S551" s="58">
        <f t="shared" si="118"/>
        <v>0</v>
      </c>
      <c r="T551" s="18">
        <f t="shared" si="119"/>
        <v>0</v>
      </c>
      <c r="U551" s="19" t="e">
        <f t="shared" si="116"/>
        <v>#DIV/0!</v>
      </c>
      <c r="V551" s="19" t="e">
        <f t="shared" si="117"/>
        <v>#DIV/0!</v>
      </c>
      <c r="W551" s="18"/>
    </row>
    <row r="552" spans="1:23" s="6" customFormat="1" ht="17.100000000000001" customHeight="1" x14ac:dyDescent="0.3">
      <c r="A552" s="13">
        <v>549</v>
      </c>
      <c r="B552" s="13" t="s">
        <v>714</v>
      </c>
      <c r="C552" s="47" t="s">
        <v>1918</v>
      </c>
      <c r="D552" s="13" t="s">
        <v>14</v>
      </c>
      <c r="E552" s="40" t="s">
        <v>1939</v>
      </c>
      <c r="F552" s="40" t="s">
        <v>1940</v>
      </c>
      <c r="G552" s="13" t="s">
        <v>885</v>
      </c>
      <c r="H552" s="60">
        <v>1</v>
      </c>
      <c r="I552" s="14" t="s">
        <v>17</v>
      </c>
      <c r="J552" s="20">
        <v>0</v>
      </c>
      <c r="K552" s="20">
        <v>0</v>
      </c>
      <c r="L552" s="199" t="s">
        <v>2384</v>
      </c>
      <c r="M552" s="20">
        <v>0</v>
      </c>
      <c r="N552" s="20">
        <v>0</v>
      </c>
      <c r="O552" s="45" t="s">
        <v>2384</v>
      </c>
      <c r="P552" s="14"/>
      <c r="Q552" s="14"/>
      <c r="R552" s="46"/>
      <c r="S552" s="58">
        <f t="shared" si="118"/>
        <v>0</v>
      </c>
      <c r="T552" s="18">
        <f t="shared" si="119"/>
        <v>0</v>
      </c>
      <c r="U552" s="19" t="e">
        <f t="shared" si="116"/>
        <v>#DIV/0!</v>
      </c>
      <c r="V552" s="19" t="e">
        <f t="shared" si="117"/>
        <v>#DIV/0!</v>
      </c>
      <c r="W552" s="18"/>
    </row>
    <row r="553" spans="1:23" s="6" customFormat="1" ht="17.100000000000001" customHeight="1" x14ac:dyDescent="0.3">
      <c r="A553" s="13">
        <v>550</v>
      </c>
      <c r="B553" s="13" t="s">
        <v>714</v>
      </c>
      <c r="C553" s="47" t="s">
        <v>1918</v>
      </c>
      <c r="D553" s="13" t="s">
        <v>14</v>
      </c>
      <c r="E553" s="40" t="s">
        <v>1941</v>
      </c>
      <c r="F553" s="40" t="s">
        <v>1942</v>
      </c>
      <c r="G553" s="13" t="s">
        <v>885</v>
      </c>
      <c r="H553" s="60">
        <v>1</v>
      </c>
      <c r="I553" s="14" t="s">
        <v>17</v>
      </c>
      <c r="J553" s="20">
        <v>0</v>
      </c>
      <c r="K553" s="20">
        <v>0</v>
      </c>
      <c r="L553" s="199" t="s">
        <v>2384</v>
      </c>
      <c r="M553" s="20">
        <v>0</v>
      </c>
      <c r="N553" s="20">
        <v>0</v>
      </c>
      <c r="O553" s="45" t="s">
        <v>2384</v>
      </c>
      <c r="P553" s="14"/>
      <c r="Q553" s="14"/>
      <c r="R553" s="46"/>
      <c r="S553" s="58">
        <f t="shared" si="118"/>
        <v>0</v>
      </c>
      <c r="T553" s="18">
        <f t="shared" si="119"/>
        <v>0</v>
      </c>
      <c r="U553" s="19" t="e">
        <f t="shared" si="116"/>
        <v>#DIV/0!</v>
      </c>
      <c r="V553" s="19" t="e">
        <f t="shared" si="117"/>
        <v>#DIV/0!</v>
      </c>
      <c r="W553" s="18"/>
    </row>
    <row r="554" spans="1:23" s="6" customFormat="1" ht="17.100000000000001" customHeight="1" x14ac:dyDescent="0.3">
      <c r="A554" s="13">
        <v>551</v>
      </c>
      <c r="B554" s="13" t="s">
        <v>714</v>
      </c>
      <c r="C554" s="47" t="s">
        <v>1918</v>
      </c>
      <c r="D554" s="13" t="s">
        <v>14</v>
      </c>
      <c r="E554" s="40" t="s">
        <v>1943</v>
      </c>
      <c r="F554" s="40" t="s">
        <v>1944</v>
      </c>
      <c r="G554" s="13" t="s">
        <v>885</v>
      </c>
      <c r="H554" s="60">
        <v>1</v>
      </c>
      <c r="I554" s="14" t="s">
        <v>17</v>
      </c>
      <c r="J554" s="20">
        <v>0</v>
      </c>
      <c r="K554" s="20">
        <v>0</v>
      </c>
      <c r="L554" s="199" t="s">
        <v>2384</v>
      </c>
      <c r="M554" s="20">
        <v>0</v>
      </c>
      <c r="N554" s="20">
        <v>0</v>
      </c>
      <c r="O554" s="45" t="s">
        <v>2384</v>
      </c>
      <c r="P554" s="14"/>
      <c r="Q554" s="14"/>
      <c r="R554" s="46"/>
      <c r="S554" s="58">
        <f t="shared" si="118"/>
        <v>0</v>
      </c>
      <c r="T554" s="18">
        <f t="shared" si="119"/>
        <v>0</v>
      </c>
      <c r="U554" s="19" t="e">
        <f t="shared" si="116"/>
        <v>#DIV/0!</v>
      </c>
      <c r="V554" s="19" t="e">
        <f t="shared" si="117"/>
        <v>#DIV/0!</v>
      </c>
      <c r="W554" s="18"/>
    </row>
    <row r="555" spans="1:23" s="6" customFormat="1" ht="17.100000000000001" customHeight="1" x14ac:dyDescent="0.3">
      <c r="A555" s="13">
        <v>552</v>
      </c>
      <c r="B555" s="13" t="s">
        <v>714</v>
      </c>
      <c r="C555" s="47" t="s">
        <v>1918</v>
      </c>
      <c r="D555" s="13" t="s">
        <v>14</v>
      </c>
      <c r="E555" s="40" t="s">
        <v>1945</v>
      </c>
      <c r="F555" s="40" t="s">
        <v>1946</v>
      </c>
      <c r="G555" s="13" t="s">
        <v>885</v>
      </c>
      <c r="H555" s="60">
        <v>1</v>
      </c>
      <c r="I555" s="14" t="s">
        <v>17</v>
      </c>
      <c r="J555" s="20">
        <v>0</v>
      </c>
      <c r="K555" s="20">
        <v>0</v>
      </c>
      <c r="L555" s="199" t="s">
        <v>2384</v>
      </c>
      <c r="M555" s="20">
        <v>0</v>
      </c>
      <c r="N555" s="20">
        <v>0</v>
      </c>
      <c r="O555" s="45" t="s">
        <v>2384</v>
      </c>
      <c r="P555" s="14"/>
      <c r="Q555" s="14"/>
      <c r="R555" s="46"/>
      <c r="S555" s="58">
        <f t="shared" si="118"/>
        <v>0</v>
      </c>
      <c r="T555" s="18">
        <f t="shared" si="119"/>
        <v>0</v>
      </c>
      <c r="U555" s="19" t="e">
        <f t="shared" si="116"/>
        <v>#DIV/0!</v>
      </c>
      <c r="V555" s="19" t="e">
        <f t="shared" si="117"/>
        <v>#DIV/0!</v>
      </c>
      <c r="W555" s="18"/>
    </row>
    <row r="556" spans="1:23" s="6" customFormat="1" ht="17.100000000000001" customHeight="1" x14ac:dyDescent="0.3">
      <c r="A556" s="13">
        <v>553</v>
      </c>
      <c r="B556" s="13" t="s">
        <v>714</v>
      </c>
      <c r="C556" s="47" t="s">
        <v>1918</v>
      </c>
      <c r="D556" s="13" t="s">
        <v>870</v>
      </c>
      <c r="E556" s="40" t="s">
        <v>1947</v>
      </c>
      <c r="F556" s="40" t="s">
        <v>1948</v>
      </c>
      <c r="G556" s="13" t="s">
        <v>885</v>
      </c>
      <c r="H556" s="60">
        <v>1</v>
      </c>
      <c r="I556" s="14" t="s">
        <v>17</v>
      </c>
      <c r="J556" s="20">
        <v>0</v>
      </c>
      <c r="K556" s="20">
        <v>0</v>
      </c>
      <c r="L556" s="199" t="s">
        <v>2384</v>
      </c>
      <c r="M556" s="20">
        <v>0</v>
      </c>
      <c r="N556" s="20">
        <v>0</v>
      </c>
      <c r="O556" s="45" t="s">
        <v>2384</v>
      </c>
      <c r="P556" s="14"/>
      <c r="Q556" s="14"/>
      <c r="R556" s="46"/>
      <c r="S556" s="58">
        <f t="shared" si="118"/>
        <v>0</v>
      </c>
      <c r="T556" s="18">
        <f t="shared" si="119"/>
        <v>0</v>
      </c>
      <c r="U556" s="19" t="e">
        <f t="shared" si="116"/>
        <v>#DIV/0!</v>
      </c>
      <c r="V556" s="19" t="e">
        <f t="shared" si="117"/>
        <v>#DIV/0!</v>
      </c>
      <c r="W556" s="18"/>
    </row>
    <row r="557" spans="1:23" s="6" customFormat="1" ht="17.100000000000001" customHeight="1" x14ac:dyDescent="0.3">
      <c r="A557" s="13">
        <v>554</v>
      </c>
      <c r="B557" s="13" t="s">
        <v>714</v>
      </c>
      <c r="C557" s="47" t="s">
        <v>1918</v>
      </c>
      <c r="D557" s="13" t="s">
        <v>14</v>
      </c>
      <c r="E557" s="40" t="s">
        <v>1949</v>
      </c>
      <c r="F557" s="40" t="s">
        <v>1950</v>
      </c>
      <c r="G557" s="13" t="s">
        <v>885</v>
      </c>
      <c r="H557" s="60">
        <v>1</v>
      </c>
      <c r="I557" s="14" t="s">
        <v>17</v>
      </c>
      <c r="J557" s="20">
        <v>0</v>
      </c>
      <c r="K557" s="20">
        <v>0</v>
      </c>
      <c r="L557" s="199" t="s">
        <v>2384</v>
      </c>
      <c r="M557" s="20">
        <v>0</v>
      </c>
      <c r="N557" s="20">
        <v>0</v>
      </c>
      <c r="O557" s="45" t="s">
        <v>2384</v>
      </c>
      <c r="P557" s="14"/>
      <c r="Q557" s="14"/>
      <c r="R557" s="46"/>
      <c r="S557" s="58">
        <f t="shared" si="118"/>
        <v>0</v>
      </c>
      <c r="T557" s="18">
        <f t="shared" si="119"/>
        <v>0</v>
      </c>
      <c r="U557" s="19" t="e">
        <f t="shared" si="116"/>
        <v>#DIV/0!</v>
      </c>
      <c r="V557" s="19" t="e">
        <f t="shared" si="117"/>
        <v>#DIV/0!</v>
      </c>
      <c r="W557" s="18"/>
    </row>
    <row r="558" spans="1:23" s="6" customFormat="1" ht="17.100000000000001" customHeight="1" x14ac:dyDescent="0.3">
      <c r="A558" s="13">
        <v>555</v>
      </c>
      <c r="B558" s="13" t="s">
        <v>714</v>
      </c>
      <c r="C558" s="47" t="s">
        <v>1918</v>
      </c>
      <c r="D558" s="13" t="s">
        <v>14</v>
      </c>
      <c r="E558" s="40" t="s">
        <v>1951</v>
      </c>
      <c r="F558" s="40" t="s">
        <v>1952</v>
      </c>
      <c r="G558" s="13" t="s">
        <v>885</v>
      </c>
      <c r="H558" s="60">
        <v>1</v>
      </c>
      <c r="I558" s="14" t="s">
        <v>17</v>
      </c>
      <c r="J558" s="20">
        <v>0</v>
      </c>
      <c r="K558" s="20">
        <v>0</v>
      </c>
      <c r="L558" s="199" t="s">
        <v>2384</v>
      </c>
      <c r="M558" s="20">
        <v>0</v>
      </c>
      <c r="N558" s="20">
        <v>0</v>
      </c>
      <c r="O558" s="45" t="s">
        <v>2384</v>
      </c>
      <c r="P558" s="14"/>
      <c r="Q558" s="14"/>
      <c r="R558" s="46"/>
      <c r="S558" s="58">
        <f t="shared" si="118"/>
        <v>0</v>
      </c>
      <c r="T558" s="18">
        <f t="shared" si="119"/>
        <v>0</v>
      </c>
      <c r="U558" s="19" t="e">
        <f t="shared" si="116"/>
        <v>#DIV/0!</v>
      </c>
      <c r="V558" s="19" t="e">
        <f t="shared" si="117"/>
        <v>#DIV/0!</v>
      </c>
      <c r="W558" s="18"/>
    </row>
    <row r="559" spans="1:23" s="6" customFormat="1" ht="17.100000000000001" customHeight="1" x14ac:dyDescent="0.3">
      <c r="A559" s="13">
        <v>556</v>
      </c>
      <c r="B559" s="13" t="s">
        <v>714</v>
      </c>
      <c r="C559" s="47" t="s">
        <v>1918</v>
      </c>
      <c r="D559" s="13" t="s">
        <v>870</v>
      </c>
      <c r="E559" s="40" t="s">
        <v>1953</v>
      </c>
      <c r="F559" s="40" t="s">
        <v>1954</v>
      </c>
      <c r="G559" s="13" t="s">
        <v>885</v>
      </c>
      <c r="H559" s="60">
        <v>1</v>
      </c>
      <c r="I559" s="14" t="s">
        <v>17</v>
      </c>
      <c r="J559" s="20">
        <v>0</v>
      </c>
      <c r="K559" s="20">
        <v>0</v>
      </c>
      <c r="L559" s="199" t="s">
        <v>2384</v>
      </c>
      <c r="M559" s="20">
        <v>0</v>
      </c>
      <c r="N559" s="20">
        <v>0</v>
      </c>
      <c r="O559" s="45" t="s">
        <v>2384</v>
      </c>
      <c r="P559" s="14"/>
      <c r="Q559" s="14"/>
      <c r="R559" s="46"/>
      <c r="S559" s="58">
        <f t="shared" si="118"/>
        <v>0</v>
      </c>
      <c r="T559" s="18">
        <f t="shared" si="119"/>
        <v>0</v>
      </c>
      <c r="U559" s="19" t="e">
        <f t="shared" si="116"/>
        <v>#DIV/0!</v>
      </c>
      <c r="V559" s="19" t="e">
        <f t="shared" si="117"/>
        <v>#DIV/0!</v>
      </c>
      <c r="W559" s="18"/>
    </row>
    <row r="560" spans="1:23" s="6" customFormat="1" ht="17.100000000000001" customHeight="1" x14ac:dyDescent="0.3">
      <c r="A560" s="13">
        <v>557</v>
      </c>
      <c r="B560" s="13" t="s">
        <v>714</v>
      </c>
      <c r="C560" s="47" t="s">
        <v>1918</v>
      </c>
      <c r="D560" s="13" t="s">
        <v>14</v>
      </c>
      <c r="E560" s="40" t="s">
        <v>1955</v>
      </c>
      <c r="F560" s="40" t="s">
        <v>1956</v>
      </c>
      <c r="G560" s="13" t="s">
        <v>885</v>
      </c>
      <c r="H560" s="60">
        <v>1</v>
      </c>
      <c r="I560" s="14" t="s">
        <v>17</v>
      </c>
      <c r="J560" s="20">
        <v>0</v>
      </c>
      <c r="K560" s="20">
        <v>0</v>
      </c>
      <c r="L560" s="199" t="s">
        <v>2384</v>
      </c>
      <c r="M560" s="20">
        <v>0</v>
      </c>
      <c r="N560" s="20">
        <v>0</v>
      </c>
      <c r="O560" s="45" t="s">
        <v>2384</v>
      </c>
      <c r="P560" s="14"/>
      <c r="Q560" s="14"/>
      <c r="R560" s="46"/>
      <c r="S560" s="58">
        <f t="shared" si="118"/>
        <v>0</v>
      </c>
      <c r="T560" s="18">
        <f t="shared" si="119"/>
        <v>0</v>
      </c>
      <c r="U560" s="19" t="e">
        <f t="shared" si="116"/>
        <v>#DIV/0!</v>
      </c>
      <c r="V560" s="19" t="e">
        <f t="shared" si="117"/>
        <v>#DIV/0!</v>
      </c>
      <c r="W560" s="18"/>
    </row>
    <row r="561" spans="1:24" s="6" customFormat="1" ht="17.100000000000001" customHeight="1" x14ac:dyDescent="0.3">
      <c r="A561" s="13">
        <v>558</v>
      </c>
      <c r="B561" s="13" t="s">
        <v>714</v>
      </c>
      <c r="C561" s="47" t="s">
        <v>1957</v>
      </c>
      <c r="D561" s="13" t="s">
        <v>903</v>
      </c>
      <c r="E561" s="40" t="s">
        <v>1958</v>
      </c>
      <c r="F561" s="40" t="s">
        <v>1959</v>
      </c>
      <c r="G561" s="13" t="s">
        <v>883</v>
      </c>
      <c r="H561" s="107">
        <v>35</v>
      </c>
      <c r="I561" s="14" t="s">
        <v>646</v>
      </c>
      <c r="J561" s="20">
        <v>0</v>
      </c>
      <c r="K561" s="20">
        <v>0</v>
      </c>
      <c r="L561" s="199" t="s">
        <v>2384</v>
      </c>
      <c r="M561" s="20">
        <v>0</v>
      </c>
      <c r="N561" s="20">
        <v>0</v>
      </c>
      <c r="O561" s="45" t="s">
        <v>2384</v>
      </c>
      <c r="P561" s="20">
        <v>0</v>
      </c>
      <c r="Q561" s="20">
        <v>0</v>
      </c>
      <c r="R561" s="46" t="s">
        <v>2384</v>
      </c>
      <c r="S561" s="58">
        <f t="shared" si="118"/>
        <v>0</v>
      </c>
      <c r="T561" s="18">
        <f t="shared" si="119"/>
        <v>0</v>
      </c>
      <c r="U561" s="19" t="e">
        <f>(S561/T561)-1</f>
        <v>#DIV/0!</v>
      </c>
      <c r="V561" s="19" t="e">
        <f t="shared" si="117"/>
        <v>#DIV/0!</v>
      </c>
      <c r="W561" s="18"/>
      <c r="X561" s="6" t="s">
        <v>2357</v>
      </c>
    </row>
    <row r="562" spans="1:24" s="6" customFormat="1" ht="17.100000000000001" customHeight="1" x14ac:dyDescent="0.3">
      <c r="A562" s="13">
        <v>559</v>
      </c>
      <c r="B562" s="13" t="s">
        <v>714</v>
      </c>
      <c r="C562" s="47" t="s">
        <v>1957</v>
      </c>
      <c r="D562" s="13" t="s">
        <v>869</v>
      </c>
      <c r="E562" s="40" t="s">
        <v>1960</v>
      </c>
      <c r="F562" s="40" t="s">
        <v>1961</v>
      </c>
      <c r="G562" s="13" t="s">
        <v>883</v>
      </c>
      <c r="H562" s="60">
        <v>-0.05</v>
      </c>
      <c r="I562" s="14" t="s">
        <v>646</v>
      </c>
      <c r="J562" s="20">
        <v>0</v>
      </c>
      <c r="K562" s="20">
        <v>0</v>
      </c>
      <c r="L562" s="199" t="s">
        <v>2384</v>
      </c>
      <c r="M562" s="20">
        <v>0</v>
      </c>
      <c r="N562" s="20">
        <v>0</v>
      </c>
      <c r="O562" s="45" t="s">
        <v>2384</v>
      </c>
      <c r="P562" s="20">
        <v>0</v>
      </c>
      <c r="Q562" s="20">
        <v>0</v>
      </c>
      <c r="R562" s="46" t="s">
        <v>2384</v>
      </c>
      <c r="S562" s="58">
        <f t="shared" si="118"/>
        <v>0</v>
      </c>
      <c r="T562" s="18">
        <f t="shared" si="119"/>
        <v>0</v>
      </c>
      <c r="U562" s="19" t="e">
        <f>(S562/T562)-1</f>
        <v>#DIV/0!</v>
      </c>
      <c r="V562" s="19" t="e">
        <f t="shared" si="117"/>
        <v>#DIV/0!</v>
      </c>
      <c r="W562" s="18"/>
    </row>
    <row r="563" spans="1:24" s="6" customFormat="1" ht="17.100000000000001" customHeight="1" x14ac:dyDescent="0.3">
      <c r="A563" s="13">
        <v>560</v>
      </c>
      <c r="B563" s="13" t="s">
        <v>714</v>
      </c>
      <c r="C563" s="47" t="s">
        <v>1957</v>
      </c>
      <c r="D563" s="13" t="s">
        <v>870</v>
      </c>
      <c r="E563" s="40" t="s">
        <v>1962</v>
      </c>
      <c r="F563" s="40" t="s">
        <v>1963</v>
      </c>
      <c r="G563" s="13" t="s">
        <v>885</v>
      </c>
      <c r="H563" s="60">
        <v>1</v>
      </c>
      <c r="I563" s="14" t="s">
        <v>17</v>
      </c>
      <c r="J563" s="20">
        <v>0</v>
      </c>
      <c r="K563" s="20">
        <v>0</v>
      </c>
      <c r="L563" s="199" t="s">
        <v>2384</v>
      </c>
      <c r="M563" s="20">
        <v>0</v>
      </c>
      <c r="N563" s="20">
        <v>0</v>
      </c>
      <c r="O563" s="45" t="s">
        <v>2384</v>
      </c>
      <c r="P563" s="14"/>
      <c r="Q563" s="14"/>
      <c r="R563" s="46"/>
      <c r="S563" s="58">
        <f t="shared" ref="S563:S594" si="120">+J563+M563+P563</f>
        <v>0</v>
      </c>
      <c r="T563" s="18">
        <f t="shared" ref="T563:T594" si="121">+K563+N563+Q563</f>
        <v>0</v>
      </c>
      <c r="U563" s="19" t="e">
        <f t="shared" ref="U563:U626" si="122">+S563/T563</f>
        <v>#DIV/0!</v>
      </c>
      <c r="V563" s="19" t="e">
        <f t="shared" ref="V563:V626" si="123">+U563/H563</f>
        <v>#DIV/0!</v>
      </c>
      <c r="W563" s="18"/>
    </row>
    <row r="564" spans="1:24" s="6" customFormat="1" ht="17.100000000000001" customHeight="1" x14ac:dyDescent="0.3">
      <c r="A564" s="13">
        <v>561</v>
      </c>
      <c r="B564" s="13" t="s">
        <v>714</v>
      </c>
      <c r="C564" s="47" t="s">
        <v>1957</v>
      </c>
      <c r="D564" s="13" t="s">
        <v>14</v>
      </c>
      <c r="E564" s="40" t="s">
        <v>1964</v>
      </c>
      <c r="F564" s="40" t="s">
        <v>1965</v>
      </c>
      <c r="G564" s="13" t="s">
        <v>885</v>
      </c>
      <c r="H564" s="60">
        <v>1</v>
      </c>
      <c r="I564" s="14" t="s">
        <v>17</v>
      </c>
      <c r="J564" s="20">
        <v>0</v>
      </c>
      <c r="K564" s="20">
        <v>0</v>
      </c>
      <c r="L564" s="199" t="s">
        <v>2384</v>
      </c>
      <c r="M564" s="20">
        <v>0</v>
      </c>
      <c r="N564" s="20">
        <v>0</v>
      </c>
      <c r="O564" s="45" t="s">
        <v>2384</v>
      </c>
      <c r="P564" s="14"/>
      <c r="Q564" s="14"/>
      <c r="R564" s="46"/>
      <c r="S564" s="58">
        <f t="shared" si="120"/>
        <v>0</v>
      </c>
      <c r="T564" s="18">
        <f t="shared" si="121"/>
        <v>0</v>
      </c>
      <c r="U564" s="19" t="e">
        <f t="shared" si="122"/>
        <v>#DIV/0!</v>
      </c>
      <c r="V564" s="19" t="e">
        <f t="shared" si="123"/>
        <v>#DIV/0!</v>
      </c>
      <c r="W564" s="18"/>
    </row>
    <row r="565" spans="1:24" s="6" customFormat="1" ht="17.100000000000001" customHeight="1" x14ac:dyDescent="0.3">
      <c r="A565" s="13">
        <v>562</v>
      </c>
      <c r="B565" s="13" t="s">
        <v>714</v>
      </c>
      <c r="C565" s="47" t="s">
        <v>1957</v>
      </c>
      <c r="D565" s="13" t="s">
        <v>14</v>
      </c>
      <c r="E565" s="40" t="s">
        <v>1966</v>
      </c>
      <c r="F565" s="40" t="s">
        <v>1967</v>
      </c>
      <c r="G565" s="13" t="s">
        <v>885</v>
      </c>
      <c r="H565" s="60">
        <v>1</v>
      </c>
      <c r="I565" s="14" t="s">
        <v>17</v>
      </c>
      <c r="J565" s="20">
        <v>0</v>
      </c>
      <c r="K565" s="20">
        <v>0</v>
      </c>
      <c r="L565" s="199" t="s">
        <v>2384</v>
      </c>
      <c r="M565" s="20">
        <v>0</v>
      </c>
      <c r="N565" s="20">
        <v>0</v>
      </c>
      <c r="O565" s="45" t="s">
        <v>2384</v>
      </c>
      <c r="P565" s="14"/>
      <c r="Q565" s="14"/>
      <c r="R565" s="46"/>
      <c r="S565" s="58">
        <f t="shared" si="120"/>
        <v>0</v>
      </c>
      <c r="T565" s="18">
        <f t="shared" si="121"/>
        <v>0</v>
      </c>
      <c r="U565" s="19" t="e">
        <f t="shared" si="122"/>
        <v>#DIV/0!</v>
      </c>
      <c r="V565" s="19" t="e">
        <f t="shared" si="123"/>
        <v>#DIV/0!</v>
      </c>
      <c r="W565" s="18"/>
    </row>
    <row r="566" spans="1:24" s="6" customFormat="1" ht="17.100000000000001" customHeight="1" x14ac:dyDescent="0.3">
      <c r="A566" s="13">
        <v>563</v>
      </c>
      <c r="B566" s="13" t="s">
        <v>714</v>
      </c>
      <c r="C566" s="47" t="s">
        <v>1957</v>
      </c>
      <c r="D566" s="13" t="s">
        <v>14</v>
      </c>
      <c r="E566" s="40" t="s">
        <v>1968</v>
      </c>
      <c r="F566" s="40" t="s">
        <v>1969</v>
      </c>
      <c r="G566" s="13" t="s">
        <v>885</v>
      </c>
      <c r="H566" s="60">
        <v>1</v>
      </c>
      <c r="I566" s="14" t="s">
        <v>17</v>
      </c>
      <c r="J566" s="20">
        <v>0</v>
      </c>
      <c r="K566" s="20">
        <v>0</v>
      </c>
      <c r="L566" s="199" t="s">
        <v>2384</v>
      </c>
      <c r="M566" s="20">
        <v>0</v>
      </c>
      <c r="N566" s="20">
        <v>0</v>
      </c>
      <c r="O566" s="45" t="s">
        <v>2384</v>
      </c>
      <c r="P566" s="14"/>
      <c r="Q566" s="14"/>
      <c r="R566" s="46"/>
      <c r="S566" s="58">
        <f t="shared" si="120"/>
        <v>0</v>
      </c>
      <c r="T566" s="18">
        <f t="shared" si="121"/>
        <v>0</v>
      </c>
      <c r="U566" s="19" t="e">
        <f t="shared" si="122"/>
        <v>#DIV/0!</v>
      </c>
      <c r="V566" s="19" t="e">
        <f t="shared" si="123"/>
        <v>#DIV/0!</v>
      </c>
      <c r="W566" s="18"/>
    </row>
    <row r="567" spans="1:24" s="6" customFormat="1" ht="17.100000000000001" customHeight="1" x14ac:dyDescent="0.3">
      <c r="A567" s="13">
        <v>564</v>
      </c>
      <c r="B567" s="13" t="s">
        <v>714</v>
      </c>
      <c r="C567" s="47" t="s">
        <v>1957</v>
      </c>
      <c r="D567" s="13" t="s">
        <v>14</v>
      </c>
      <c r="E567" s="40" t="s">
        <v>1970</v>
      </c>
      <c r="F567" s="40" t="s">
        <v>1971</v>
      </c>
      <c r="G567" s="13" t="s">
        <v>885</v>
      </c>
      <c r="H567" s="60">
        <v>1</v>
      </c>
      <c r="I567" s="14" t="s">
        <v>17</v>
      </c>
      <c r="J567" s="20">
        <v>0</v>
      </c>
      <c r="K567" s="20">
        <v>0</v>
      </c>
      <c r="L567" s="199" t="s">
        <v>2384</v>
      </c>
      <c r="M567" s="20">
        <v>0</v>
      </c>
      <c r="N567" s="20">
        <v>0</v>
      </c>
      <c r="O567" s="45" t="s">
        <v>2384</v>
      </c>
      <c r="P567" s="14"/>
      <c r="Q567" s="14"/>
      <c r="R567" s="46"/>
      <c r="S567" s="58">
        <f t="shared" si="120"/>
        <v>0</v>
      </c>
      <c r="T567" s="18">
        <f t="shared" si="121"/>
        <v>0</v>
      </c>
      <c r="U567" s="19" t="e">
        <f t="shared" si="122"/>
        <v>#DIV/0!</v>
      </c>
      <c r="V567" s="19" t="e">
        <f t="shared" si="123"/>
        <v>#DIV/0!</v>
      </c>
      <c r="W567" s="18"/>
    </row>
    <row r="568" spans="1:24" s="6" customFormat="1" ht="17.100000000000001" customHeight="1" x14ac:dyDescent="0.3">
      <c r="A568" s="13">
        <v>565</v>
      </c>
      <c r="B568" s="13" t="s">
        <v>714</v>
      </c>
      <c r="C568" s="47" t="s">
        <v>1957</v>
      </c>
      <c r="D568" s="13" t="s">
        <v>14</v>
      </c>
      <c r="E568" s="40" t="s">
        <v>1972</v>
      </c>
      <c r="F568" s="40" t="s">
        <v>1973</v>
      </c>
      <c r="G568" s="13" t="s">
        <v>885</v>
      </c>
      <c r="H568" s="60">
        <v>1</v>
      </c>
      <c r="I568" s="14" t="s">
        <v>17</v>
      </c>
      <c r="J568" s="20">
        <v>0</v>
      </c>
      <c r="K568" s="20">
        <v>0</v>
      </c>
      <c r="L568" s="199" t="s">
        <v>2384</v>
      </c>
      <c r="M568" s="20">
        <v>0</v>
      </c>
      <c r="N568" s="20">
        <v>0</v>
      </c>
      <c r="O568" s="45" t="s">
        <v>2384</v>
      </c>
      <c r="P568" s="14"/>
      <c r="Q568" s="14"/>
      <c r="R568" s="46"/>
      <c r="S568" s="58">
        <f t="shared" si="120"/>
        <v>0</v>
      </c>
      <c r="T568" s="18">
        <f t="shared" si="121"/>
        <v>0</v>
      </c>
      <c r="U568" s="19" t="e">
        <f t="shared" si="122"/>
        <v>#DIV/0!</v>
      </c>
      <c r="V568" s="19" t="e">
        <f t="shared" si="123"/>
        <v>#DIV/0!</v>
      </c>
      <c r="W568" s="18"/>
    </row>
    <row r="569" spans="1:24" s="6" customFormat="1" ht="17.100000000000001" customHeight="1" x14ac:dyDescent="0.3">
      <c r="A569" s="13">
        <v>566</v>
      </c>
      <c r="B569" s="13" t="s">
        <v>714</v>
      </c>
      <c r="C569" s="47" t="s">
        <v>1957</v>
      </c>
      <c r="D569" s="13" t="s">
        <v>14</v>
      </c>
      <c r="E569" s="40" t="s">
        <v>1974</v>
      </c>
      <c r="F569" s="40" t="s">
        <v>1975</v>
      </c>
      <c r="G569" s="13" t="s">
        <v>885</v>
      </c>
      <c r="H569" s="60">
        <v>1</v>
      </c>
      <c r="I569" s="14" t="s">
        <v>17</v>
      </c>
      <c r="J569" s="20">
        <v>0</v>
      </c>
      <c r="K569" s="20">
        <v>0</v>
      </c>
      <c r="L569" s="199" t="s">
        <v>2384</v>
      </c>
      <c r="M569" s="20">
        <v>0</v>
      </c>
      <c r="N569" s="20">
        <v>0</v>
      </c>
      <c r="O569" s="45" t="s">
        <v>2384</v>
      </c>
      <c r="P569" s="14"/>
      <c r="Q569" s="14"/>
      <c r="R569" s="46"/>
      <c r="S569" s="58">
        <f t="shared" si="120"/>
        <v>0</v>
      </c>
      <c r="T569" s="18">
        <f t="shared" si="121"/>
        <v>0</v>
      </c>
      <c r="U569" s="19" t="e">
        <f t="shared" si="122"/>
        <v>#DIV/0!</v>
      </c>
      <c r="V569" s="19" t="e">
        <f t="shared" si="123"/>
        <v>#DIV/0!</v>
      </c>
      <c r="W569" s="18"/>
    </row>
    <row r="570" spans="1:24" s="6" customFormat="1" ht="17.100000000000001" customHeight="1" x14ac:dyDescent="0.3">
      <c r="A570" s="13">
        <v>567</v>
      </c>
      <c r="B570" s="13" t="s">
        <v>714</v>
      </c>
      <c r="C570" s="47" t="s">
        <v>1957</v>
      </c>
      <c r="D570" s="13" t="s">
        <v>14</v>
      </c>
      <c r="E570" s="40" t="s">
        <v>1976</v>
      </c>
      <c r="F570" s="40" t="s">
        <v>1977</v>
      </c>
      <c r="G570" s="13" t="s">
        <v>885</v>
      </c>
      <c r="H570" s="60">
        <v>1</v>
      </c>
      <c r="I570" s="14" t="s">
        <v>17</v>
      </c>
      <c r="J570" s="20">
        <v>0</v>
      </c>
      <c r="K570" s="20">
        <v>0</v>
      </c>
      <c r="L570" s="199" t="s">
        <v>2384</v>
      </c>
      <c r="M570" s="20">
        <v>0</v>
      </c>
      <c r="N570" s="20">
        <v>0</v>
      </c>
      <c r="O570" s="45" t="s">
        <v>2384</v>
      </c>
      <c r="P570" s="14"/>
      <c r="Q570" s="14"/>
      <c r="R570" s="46"/>
      <c r="S570" s="58">
        <f t="shared" si="120"/>
        <v>0</v>
      </c>
      <c r="T570" s="18">
        <f t="shared" si="121"/>
        <v>0</v>
      </c>
      <c r="U570" s="19" t="e">
        <f t="shared" si="122"/>
        <v>#DIV/0!</v>
      </c>
      <c r="V570" s="19" t="e">
        <f t="shared" si="123"/>
        <v>#DIV/0!</v>
      </c>
      <c r="W570" s="18"/>
    </row>
    <row r="571" spans="1:24" s="6" customFormat="1" ht="17.100000000000001" customHeight="1" x14ac:dyDescent="0.3">
      <c r="A571" s="13">
        <v>568</v>
      </c>
      <c r="B571" s="13" t="s">
        <v>714</v>
      </c>
      <c r="C571" s="47" t="s">
        <v>1957</v>
      </c>
      <c r="D571" s="13" t="s">
        <v>14</v>
      </c>
      <c r="E571" s="40" t="s">
        <v>1978</v>
      </c>
      <c r="F571" s="40" t="s">
        <v>1979</v>
      </c>
      <c r="G571" s="13" t="s">
        <v>885</v>
      </c>
      <c r="H571" s="60">
        <v>1</v>
      </c>
      <c r="I571" s="14" t="s">
        <v>17</v>
      </c>
      <c r="J571" s="20">
        <v>0</v>
      </c>
      <c r="K571" s="20">
        <v>0</v>
      </c>
      <c r="L571" s="199" t="s">
        <v>2384</v>
      </c>
      <c r="M571" s="20">
        <v>0</v>
      </c>
      <c r="N571" s="20">
        <v>0</v>
      </c>
      <c r="O571" s="45" t="s">
        <v>2384</v>
      </c>
      <c r="P571" s="14"/>
      <c r="Q571" s="14"/>
      <c r="R571" s="46"/>
      <c r="S571" s="58">
        <f t="shared" si="120"/>
        <v>0</v>
      </c>
      <c r="T571" s="18">
        <f t="shared" si="121"/>
        <v>0</v>
      </c>
      <c r="U571" s="19" t="e">
        <f t="shared" si="122"/>
        <v>#DIV/0!</v>
      </c>
      <c r="V571" s="19" t="e">
        <f t="shared" si="123"/>
        <v>#DIV/0!</v>
      </c>
      <c r="W571" s="18"/>
    </row>
    <row r="572" spans="1:24" s="6" customFormat="1" ht="17.100000000000001" customHeight="1" x14ac:dyDescent="0.3">
      <c r="A572" s="13">
        <v>569</v>
      </c>
      <c r="B572" s="13" t="s">
        <v>714</v>
      </c>
      <c r="C572" s="47" t="s">
        <v>1957</v>
      </c>
      <c r="D572" s="13" t="s">
        <v>870</v>
      </c>
      <c r="E572" s="40" t="s">
        <v>1980</v>
      </c>
      <c r="F572" s="40" t="s">
        <v>1981</v>
      </c>
      <c r="G572" s="13" t="s">
        <v>885</v>
      </c>
      <c r="H572" s="60">
        <v>1</v>
      </c>
      <c r="I572" s="14" t="s">
        <v>17</v>
      </c>
      <c r="J572" s="20">
        <v>0</v>
      </c>
      <c r="K572" s="20">
        <v>0</v>
      </c>
      <c r="L572" s="199" t="s">
        <v>2384</v>
      </c>
      <c r="M572" s="20">
        <v>0</v>
      </c>
      <c r="N572" s="20">
        <v>0</v>
      </c>
      <c r="O572" s="45" t="s">
        <v>2384</v>
      </c>
      <c r="P572" s="14"/>
      <c r="Q572" s="14"/>
      <c r="R572" s="46"/>
      <c r="S572" s="58">
        <f t="shared" si="120"/>
        <v>0</v>
      </c>
      <c r="T572" s="18">
        <f t="shared" si="121"/>
        <v>0</v>
      </c>
      <c r="U572" s="19" t="e">
        <f t="shared" si="122"/>
        <v>#DIV/0!</v>
      </c>
      <c r="V572" s="19" t="e">
        <f t="shared" si="123"/>
        <v>#DIV/0!</v>
      </c>
      <c r="W572" s="18"/>
    </row>
    <row r="573" spans="1:24" s="6" customFormat="1" ht="17.100000000000001" customHeight="1" x14ac:dyDescent="0.3">
      <c r="A573" s="13">
        <v>570</v>
      </c>
      <c r="B573" s="13" t="s">
        <v>714</v>
      </c>
      <c r="C573" s="47" t="s">
        <v>1957</v>
      </c>
      <c r="D573" s="13" t="s">
        <v>14</v>
      </c>
      <c r="E573" s="40" t="s">
        <v>1982</v>
      </c>
      <c r="F573" s="40" t="s">
        <v>1983</v>
      </c>
      <c r="G573" s="13" t="s">
        <v>885</v>
      </c>
      <c r="H573" s="60">
        <v>1</v>
      </c>
      <c r="I573" s="14" t="s">
        <v>17</v>
      </c>
      <c r="J573" s="20">
        <v>0</v>
      </c>
      <c r="K573" s="20">
        <v>0</v>
      </c>
      <c r="L573" s="199" t="s">
        <v>2384</v>
      </c>
      <c r="M573" s="20">
        <v>0</v>
      </c>
      <c r="N573" s="20">
        <v>0</v>
      </c>
      <c r="O573" s="45" t="s">
        <v>2384</v>
      </c>
      <c r="P573" s="14"/>
      <c r="Q573" s="14"/>
      <c r="R573" s="46"/>
      <c r="S573" s="58">
        <f t="shared" si="120"/>
        <v>0</v>
      </c>
      <c r="T573" s="18">
        <f t="shared" si="121"/>
        <v>0</v>
      </c>
      <c r="U573" s="19" t="e">
        <f t="shared" si="122"/>
        <v>#DIV/0!</v>
      </c>
      <c r="V573" s="19" t="e">
        <f t="shared" si="123"/>
        <v>#DIV/0!</v>
      </c>
      <c r="W573" s="18"/>
    </row>
    <row r="574" spans="1:24" s="6" customFormat="1" ht="17.100000000000001" customHeight="1" x14ac:dyDescent="0.3">
      <c r="A574" s="13">
        <v>571</v>
      </c>
      <c r="B574" s="13" t="s">
        <v>714</v>
      </c>
      <c r="C574" s="47" t="s">
        <v>1957</v>
      </c>
      <c r="D574" s="13" t="s">
        <v>14</v>
      </c>
      <c r="E574" s="40" t="s">
        <v>1984</v>
      </c>
      <c r="F574" s="40" t="s">
        <v>1985</v>
      </c>
      <c r="G574" s="13" t="s">
        <v>885</v>
      </c>
      <c r="H574" s="60">
        <v>1</v>
      </c>
      <c r="I574" s="14" t="s">
        <v>17</v>
      </c>
      <c r="J574" s="20">
        <v>0</v>
      </c>
      <c r="K574" s="20">
        <v>0</v>
      </c>
      <c r="L574" s="199" t="s">
        <v>2384</v>
      </c>
      <c r="M574" s="20">
        <v>0</v>
      </c>
      <c r="N574" s="20">
        <v>0</v>
      </c>
      <c r="O574" s="45" t="s">
        <v>2384</v>
      </c>
      <c r="P574" s="14"/>
      <c r="Q574" s="14"/>
      <c r="R574" s="46"/>
      <c r="S574" s="58">
        <f t="shared" si="120"/>
        <v>0</v>
      </c>
      <c r="T574" s="18">
        <f t="shared" si="121"/>
        <v>0</v>
      </c>
      <c r="U574" s="19" t="e">
        <f t="shared" si="122"/>
        <v>#DIV/0!</v>
      </c>
      <c r="V574" s="19" t="e">
        <f t="shared" si="123"/>
        <v>#DIV/0!</v>
      </c>
      <c r="W574" s="18"/>
    </row>
    <row r="575" spans="1:24" s="6" customFormat="1" ht="17.100000000000001" customHeight="1" x14ac:dyDescent="0.3">
      <c r="A575" s="13">
        <v>572</v>
      </c>
      <c r="B575" s="13" t="s">
        <v>714</v>
      </c>
      <c r="C575" s="47" t="s">
        <v>1957</v>
      </c>
      <c r="D575" s="13" t="s">
        <v>14</v>
      </c>
      <c r="E575" s="40" t="s">
        <v>1986</v>
      </c>
      <c r="F575" s="40" t="s">
        <v>1987</v>
      </c>
      <c r="G575" s="13" t="s">
        <v>885</v>
      </c>
      <c r="H575" s="60">
        <v>1</v>
      </c>
      <c r="I575" s="14" t="s">
        <v>17</v>
      </c>
      <c r="J575" s="20">
        <v>0</v>
      </c>
      <c r="K575" s="20">
        <v>0</v>
      </c>
      <c r="L575" s="199" t="s">
        <v>2384</v>
      </c>
      <c r="M575" s="20">
        <v>0</v>
      </c>
      <c r="N575" s="20">
        <v>0</v>
      </c>
      <c r="O575" s="45" t="s">
        <v>2384</v>
      </c>
      <c r="P575" s="14"/>
      <c r="Q575" s="14"/>
      <c r="R575" s="46"/>
      <c r="S575" s="58">
        <f t="shared" si="120"/>
        <v>0</v>
      </c>
      <c r="T575" s="18">
        <f t="shared" si="121"/>
        <v>0</v>
      </c>
      <c r="U575" s="19" t="e">
        <f t="shared" si="122"/>
        <v>#DIV/0!</v>
      </c>
      <c r="V575" s="19" t="e">
        <f t="shared" si="123"/>
        <v>#DIV/0!</v>
      </c>
      <c r="W575" s="18"/>
    </row>
    <row r="576" spans="1:24" s="6" customFormat="1" ht="17.100000000000001" customHeight="1" x14ac:dyDescent="0.3">
      <c r="A576" s="13">
        <v>573</v>
      </c>
      <c r="B576" s="13" t="s">
        <v>714</v>
      </c>
      <c r="C576" s="47" t="s">
        <v>1957</v>
      </c>
      <c r="D576" s="13" t="s">
        <v>14</v>
      </c>
      <c r="E576" s="40" t="s">
        <v>1988</v>
      </c>
      <c r="F576" s="40" t="s">
        <v>1989</v>
      </c>
      <c r="G576" s="13" t="s">
        <v>885</v>
      </c>
      <c r="H576" s="60">
        <v>1</v>
      </c>
      <c r="I576" s="14" t="s">
        <v>17</v>
      </c>
      <c r="J576" s="20">
        <v>0</v>
      </c>
      <c r="K576" s="20">
        <v>0</v>
      </c>
      <c r="L576" s="199" t="s">
        <v>2384</v>
      </c>
      <c r="M576" s="20">
        <v>0</v>
      </c>
      <c r="N576" s="20">
        <v>0</v>
      </c>
      <c r="O576" s="45" t="s">
        <v>2384</v>
      </c>
      <c r="P576" s="14"/>
      <c r="Q576" s="14"/>
      <c r="R576" s="46"/>
      <c r="S576" s="58">
        <f t="shared" si="120"/>
        <v>0</v>
      </c>
      <c r="T576" s="18">
        <f t="shared" si="121"/>
        <v>0</v>
      </c>
      <c r="U576" s="19" t="e">
        <f t="shared" si="122"/>
        <v>#DIV/0!</v>
      </c>
      <c r="V576" s="19" t="e">
        <f t="shared" si="123"/>
        <v>#DIV/0!</v>
      </c>
      <c r="W576" s="18"/>
    </row>
    <row r="577" spans="1:23" s="6" customFormat="1" ht="17.100000000000001" customHeight="1" x14ac:dyDescent="0.3">
      <c r="A577" s="13">
        <v>574</v>
      </c>
      <c r="B577" s="13" t="s">
        <v>714</v>
      </c>
      <c r="C577" s="47" t="s">
        <v>1990</v>
      </c>
      <c r="D577" s="13" t="s">
        <v>903</v>
      </c>
      <c r="E577" s="40" t="s">
        <v>1991</v>
      </c>
      <c r="F577" s="40" t="s">
        <v>1992</v>
      </c>
      <c r="G577" s="13" t="s">
        <v>883</v>
      </c>
      <c r="H577" s="60">
        <v>0.03</v>
      </c>
      <c r="I577" s="14" t="s">
        <v>646</v>
      </c>
      <c r="J577" s="20">
        <v>0</v>
      </c>
      <c r="K577" s="20">
        <v>0</v>
      </c>
      <c r="L577" s="199" t="s">
        <v>2384</v>
      </c>
      <c r="M577" s="20">
        <v>0</v>
      </c>
      <c r="N577" s="20">
        <v>0</v>
      </c>
      <c r="O577" s="45" t="s">
        <v>2384</v>
      </c>
      <c r="P577" s="20">
        <v>0</v>
      </c>
      <c r="Q577" s="20">
        <v>0</v>
      </c>
      <c r="R577" s="46" t="s">
        <v>2384</v>
      </c>
      <c r="S577" s="58">
        <f t="shared" si="120"/>
        <v>0</v>
      </c>
      <c r="T577" s="18">
        <f t="shared" si="121"/>
        <v>0</v>
      </c>
      <c r="U577" s="19" t="e">
        <f>(S577/T577)-1</f>
        <v>#DIV/0!</v>
      </c>
      <c r="V577" s="19" t="e">
        <f t="shared" si="123"/>
        <v>#DIV/0!</v>
      </c>
      <c r="W577" s="18"/>
    </row>
    <row r="578" spans="1:23" s="6" customFormat="1" ht="17.100000000000001" customHeight="1" x14ac:dyDescent="0.3">
      <c r="A578" s="13">
        <v>575</v>
      </c>
      <c r="B578" s="13" t="s">
        <v>714</v>
      </c>
      <c r="C578" s="47" t="s">
        <v>1990</v>
      </c>
      <c r="D578" s="13" t="s">
        <v>869</v>
      </c>
      <c r="E578" s="40" t="s">
        <v>1993</v>
      </c>
      <c r="F578" s="40" t="s">
        <v>1994</v>
      </c>
      <c r="G578" s="13" t="s">
        <v>883</v>
      </c>
      <c r="H578" s="60">
        <v>0.99</v>
      </c>
      <c r="I578" s="14" t="s">
        <v>1995</v>
      </c>
      <c r="J578" s="20">
        <v>0</v>
      </c>
      <c r="K578" s="20">
        <v>0</v>
      </c>
      <c r="L578" s="199" t="s">
        <v>2384</v>
      </c>
      <c r="M578" s="20">
        <v>0</v>
      </c>
      <c r="N578" s="20">
        <v>0</v>
      </c>
      <c r="O578" s="45" t="s">
        <v>2384</v>
      </c>
      <c r="P578" s="20">
        <v>0</v>
      </c>
      <c r="Q578" s="20">
        <v>0</v>
      </c>
      <c r="R578" s="46" t="s">
        <v>2384</v>
      </c>
      <c r="S578" s="58">
        <f t="shared" si="120"/>
        <v>0</v>
      </c>
      <c r="T578" s="18">
        <f t="shared" si="121"/>
        <v>0</v>
      </c>
      <c r="U578" s="19" t="e">
        <f t="shared" si="122"/>
        <v>#DIV/0!</v>
      </c>
      <c r="V578" s="19" t="e">
        <f t="shared" si="123"/>
        <v>#DIV/0!</v>
      </c>
      <c r="W578" s="18"/>
    </row>
    <row r="579" spans="1:23" s="6" customFormat="1" ht="17.100000000000001" customHeight="1" x14ac:dyDescent="0.3">
      <c r="A579" s="13">
        <v>576</v>
      </c>
      <c r="B579" s="13" t="s">
        <v>714</v>
      </c>
      <c r="C579" s="47" t="s">
        <v>1990</v>
      </c>
      <c r="D579" s="13" t="s">
        <v>870</v>
      </c>
      <c r="E579" s="40" t="s">
        <v>1996</v>
      </c>
      <c r="F579" s="40" t="s">
        <v>1997</v>
      </c>
      <c r="G579" s="13" t="s">
        <v>885</v>
      </c>
      <c r="H579" s="60">
        <v>1</v>
      </c>
      <c r="I579" s="14" t="s">
        <v>17</v>
      </c>
      <c r="J579" s="20">
        <v>0</v>
      </c>
      <c r="K579" s="20">
        <v>0</v>
      </c>
      <c r="L579" s="199" t="s">
        <v>2384</v>
      </c>
      <c r="M579" s="20">
        <v>0</v>
      </c>
      <c r="N579" s="20">
        <v>0</v>
      </c>
      <c r="O579" s="45" t="s">
        <v>2384</v>
      </c>
      <c r="P579" s="14"/>
      <c r="Q579" s="14"/>
      <c r="R579" s="46"/>
      <c r="S579" s="58">
        <f t="shared" si="120"/>
        <v>0</v>
      </c>
      <c r="T579" s="18">
        <f t="shared" si="121"/>
        <v>0</v>
      </c>
      <c r="U579" s="19" t="e">
        <f t="shared" si="122"/>
        <v>#DIV/0!</v>
      </c>
      <c r="V579" s="19" t="e">
        <f t="shared" si="123"/>
        <v>#DIV/0!</v>
      </c>
      <c r="W579" s="18"/>
    </row>
    <row r="580" spans="1:23" s="6" customFormat="1" ht="17.100000000000001" customHeight="1" x14ac:dyDescent="0.3">
      <c r="A580" s="13">
        <v>577</v>
      </c>
      <c r="B580" s="13" t="s">
        <v>714</v>
      </c>
      <c r="C580" s="47" t="s">
        <v>1990</v>
      </c>
      <c r="D580" s="13" t="s">
        <v>14</v>
      </c>
      <c r="E580" s="40" t="s">
        <v>1998</v>
      </c>
      <c r="F580" s="40" t="s">
        <v>1999</v>
      </c>
      <c r="G580" s="13" t="s">
        <v>885</v>
      </c>
      <c r="H580" s="60">
        <v>1</v>
      </c>
      <c r="I580" s="14" t="s">
        <v>17</v>
      </c>
      <c r="J580" s="20">
        <v>0</v>
      </c>
      <c r="K580" s="20">
        <v>0</v>
      </c>
      <c r="L580" s="199" t="s">
        <v>2384</v>
      </c>
      <c r="M580" s="20">
        <v>0</v>
      </c>
      <c r="N580" s="20">
        <v>0</v>
      </c>
      <c r="O580" s="45" t="s">
        <v>2384</v>
      </c>
      <c r="P580" s="14"/>
      <c r="Q580" s="14"/>
      <c r="R580" s="46"/>
      <c r="S580" s="58">
        <f t="shared" si="120"/>
        <v>0</v>
      </c>
      <c r="T580" s="18">
        <f t="shared" si="121"/>
        <v>0</v>
      </c>
      <c r="U580" s="19" t="e">
        <f t="shared" si="122"/>
        <v>#DIV/0!</v>
      </c>
      <c r="V580" s="19" t="e">
        <f t="shared" si="123"/>
        <v>#DIV/0!</v>
      </c>
      <c r="W580" s="18"/>
    </row>
    <row r="581" spans="1:23" s="6" customFormat="1" ht="17.100000000000001" customHeight="1" x14ac:dyDescent="0.3">
      <c r="A581" s="13">
        <v>578</v>
      </c>
      <c r="B581" s="13" t="s">
        <v>714</v>
      </c>
      <c r="C581" s="47" t="s">
        <v>1990</v>
      </c>
      <c r="D581" s="13" t="s">
        <v>14</v>
      </c>
      <c r="E581" s="40" t="s">
        <v>2000</v>
      </c>
      <c r="F581" s="40" t="s">
        <v>2001</v>
      </c>
      <c r="G581" s="13" t="s">
        <v>885</v>
      </c>
      <c r="H581" s="60">
        <v>1</v>
      </c>
      <c r="I581" s="14" t="s">
        <v>17</v>
      </c>
      <c r="J581" s="20">
        <v>0</v>
      </c>
      <c r="K581" s="20">
        <v>0</v>
      </c>
      <c r="L581" s="199" t="s">
        <v>2384</v>
      </c>
      <c r="M581" s="20">
        <v>0</v>
      </c>
      <c r="N581" s="20">
        <v>0</v>
      </c>
      <c r="O581" s="45" t="s">
        <v>2384</v>
      </c>
      <c r="P581" s="14"/>
      <c r="Q581" s="14"/>
      <c r="R581" s="46"/>
      <c r="S581" s="58">
        <f t="shared" si="120"/>
        <v>0</v>
      </c>
      <c r="T581" s="18">
        <f t="shared" si="121"/>
        <v>0</v>
      </c>
      <c r="U581" s="19" t="e">
        <f t="shared" si="122"/>
        <v>#DIV/0!</v>
      </c>
      <c r="V581" s="19" t="e">
        <f t="shared" si="123"/>
        <v>#DIV/0!</v>
      </c>
      <c r="W581" s="18"/>
    </row>
    <row r="582" spans="1:23" s="6" customFormat="1" ht="17.100000000000001" customHeight="1" x14ac:dyDescent="0.3">
      <c r="A582" s="13">
        <v>579</v>
      </c>
      <c r="B582" s="13" t="s">
        <v>714</v>
      </c>
      <c r="C582" s="47" t="s">
        <v>1990</v>
      </c>
      <c r="D582" s="13" t="s">
        <v>14</v>
      </c>
      <c r="E582" s="40" t="s">
        <v>2002</v>
      </c>
      <c r="F582" s="40" t="s">
        <v>2003</v>
      </c>
      <c r="G582" s="13" t="s">
        <v>885</v>
      </c>
      <c r="H582" s="60">
        <v>1</v>
      </c>
      <c r="I582" s="14" t="s">
        <v>17</v>
      </c>
      <c r="J582" s="20">
        <v>0</v>
      </c>
      <c r="K582" s="20">
        <v>0</v>
      </c>
      <c r="L582" s="199" t="s">
        <v>2384</v>
      </c>
      <c r="M582" s="20">
        <v>0</v>
      </c>
      <c r="N582" s="20">
        <v>0</v>
      </c>
      <c r="O582" s="45" t="s">
        <v>2384</v>
      </c>
      <c r="P582" s="14"/>
      <c r="Q582" s="14"/>
      <c r="R582" s="46"/>
      <c r="S582" s="58">
        <f t="shared" si="120"/>
        <v>0</v>
      </c>
      <c r="T582" s="18">
        <f t="shared" si="121"/>
        <v>0</v>
      </c>
      <c r="U582" s="19" t="e">
        <f t="shared" si="122"/>
        <v>#DIV/0!</v>
      </c>
      <c r="V582" s="19" t="e">
        <f t="shared" si="123"/>
        <v>#DIV/0!</v>
      </c>
      <c r="W582" s="18"/>
    </row>
    <row r="583" spans="1:23" s="6" customFormat="1" ht="17.100000000000001" customHeight="1" x14ac:dyDescent="0.3">
      <c r="A583" s="13">
        <v>580</v>
      </c>
      <c r="B583" s="13" t="s">
        <v>714</v>
      </c>
      <c r="C583" s="47" t="s">
        <v>1990</v>
      </c>
      <c r="D583" s="13" t="s">
        <v>870</v>
      </c>
      <c r="E583" s="40" t="s">
        <v>2004</v>
      </c>
      <c r="F583" s="40" t="s">
        <v>2005</v>
      </c>
      <c r="G583" s="13" t="s">
        <v>885</v>
      </c>
      <c r="H583" s="60">
        <v>1</v>
      </c>
      <c r="I583" s="14" t="s">
        <v>17</v>
      </c>
      <c r="J583" s="20">
        <v>0</v>
      </c>
      <c r="K583" s="20">
        <v>0</v>
      </c>
      <c r="L583" s="199" t="s">
        <v>2384</v>
      </c>
      <c r="M583" s="20">
        <v>0</v>
      </c>
      <c r="N583" s="20">
        <v>0</v>
      </c>
      <c r="O583" s="45" t="s">
        <v>2384</v>
      </c>
      <c r="P583" s="14"/>
      <c r="Q583" s="14"/>
      <c r="R583" s="46"/>
      <c r="S583" s="58">
        <f t="shared" si="120"/>
        <v>0</v>
      </c>
      <c r="T583" s="18">
        <f t="shared" si="121"/>
        <v>0</v>
      </c>
      <c r="U583" s="19" t="e">
        <f t="shared" si="122"/>
        <v>#DIV/0!</v>
      </c>
      <c r="V583" s="19" t="e">
        <f t="shared" si="123"/>
        <v>#DIV/0!</v>
      </c>
      <c r="W583" s="18"/>
    </row>
    <row r="584" spans="1:23" s="6" customFormat="1" ht="17.100000000000001" customHeight="1" x14ac:dyDescent="0.3">
      <c r="A584" s="13">
        <v>581</v>
      </c>
      <c r="B584" s="13" t="s">
        <v>714</v>
      </c>
      <c r="C584" s="47" t="s">
        <v>1990</v>
      </c>
      <c r="D584" s="13" t="s">
        <v>14</v>
      </c>
      <c r="E584" s="40" t="s">
        <v>2006</v>
      </c>
      <c r="F584" s="40" t="s">
        <v>2007</v>
      </c>
      <c r="G584" s="13" t="s">
        <v>885</v>
      </c>
      <c r="H584" s="60">
        <v>1</v>
      </c>
      <c r="I584" s="14" t="s">
        <v>17</v>
      </c>
      <c r="J584" s="20">
        <v>0</v>
      </c>
      <c r="K584" s="20">
        <v>0</v>
      </c>
      <c r="L584" s="199" t="s">
        <v>2384</v>
      </c>
      <c r="M584" s="20">
        <v>0</v>
      </c>
      <c r="N584" s="20">
        <v>0</v>
      </c>
      <c r="O584" s="45" t="s">
        <v>2384</v>
      </c>
      <c r="P584" s="14"/>
      <c r="Q584" s="14"/>
      <c r="R584" s="46"/>
      <c r="S584" s="58">
        <f t="shared" si="120"/>
        <v>0</v>
      </c>
      <c r="T584" s="18">
        <f t="shared" si="121"/>
        <v>0</v>
      </c>
      <c r="U584" s="19" t="e">
        <f t="shared" si="122"/>
        <v>#DIV/0!</v>
      </c>
      <c r="V584" s="19" t="e">
        <f t="shared" si="123"/>
        <v>#DIV/0!</v>
      </c>
      <c r="W584" s="18"/>
    </row>
    <row r="585" spans="1:23" s="6" customFormat="1" ht="17.100000000000001" customHeight="1" x14ac:dyDescent="0.3">
      <c r="A585" s="13">
        <v>582</v>
      </c>
      <c r="B585" s="13" t="s">
        <v>322</v>
      </c>
      <c r="C585" s="47" t="s">
        <v>2008</v>
      </c>
      <c r="D585" s="13" t="s">
        <v>903</v>
      </c>
      <c r="E585" s="40" t="s">
        <v>2009</v>
      </c>
      <c r="F585" s="40" t="s">
        <v>2010</v>
      </c>
      <c r="G585" s="13" t="s">
        <v>918</v>
      </c>
      <c r="H585" s="60">
        <v>1</v>
      </c>
      <c r="I585" s="14" t="s">
        <v>17</v>
      </c>
      <c r="J585" s="204">
        <v>2107</v>
      </c>
      <c r="K585" s="20">
        <v>0</v>
      </c>
      <c r="L585" s="199" t="s">
        <v>2384</v>
      </c>
      <c r="M585" s="20">
        <v>0</v>
      </c>
      <c r="N585" s="20">
        <v>0</v>
      </c>
      <c r="O585" s="45" t="s">
        <v>2384</v>
      </c>
      <c r="P585" s="20">
        <v>0</v>
      </c>
      <c r="Q585" s="20">
        <v>0</v>
      </c>
      <c r="R585" s="46" t="s">
        <v>2384</v>
      </c>
      <c r="S585" s="58">
        <f t="shared" si="120"/>
        <v>2107</v>
      </c>
      <c r="T585" s="18">
        <f t="shared" si="121"/>
        <v>0</v>
      </c>
      <c r="U585" s="19" t="e">
        <f t="shared" si="122"/>
        <v>#DIV/0!</v>
      </c>
      <c r="V585" s="19" t="e">
        <f t="shared" si="123"/>
        <v>#DIV/0!</v>
      </c>
      <c r="W585" s="18"/>
    </row>
    <row r="586" spans="1:23" s="6" customFormat="1" ht="17.100000000000001" customHeight="1" x14ac:dyDescent="0.3">
      <c r="A586" s="13">
        <v>583</v>
      </c>
      <c r="B586" s="13" t="s">
        <v>322</v>
      </c>
      <c r="C586" s="47" t="s">
        <v>2008</v>
      </c>
      <c r="D586" s="13" t="s">
        <v>869</v>
      </c>
      <c r="E586" s="40" t="s">
        <v>2011</v>
      </c>
      <c r="F586" s="40" t="s">
        <v>2012</v>
      </c>
      <c r="G586" s="13" t="s">
        <v>884</v>
      </c>
      <c r="H586" s="60">
        <v>1</v>
      </c>
      <c r="I586" s="14" t="s">
        <v>17</v>
      </c>
      <c r="J586" s="201">
        <v>0</v>
      </c>
      <c r="K586" s="20">
        <v>1</v>
      </c>
      <c r="L586" s="49"/>
      <c r="M586" s="14"/>
      <c r="N586" s="20">
        <v>1</v>
      </c>
      <c r="O586" s="50"/>
      <c r="P586" s="14"/>
      <c r="Q586" s="20">
        <v>1</v>
      </c>
      <c r="R586" s="57"/>
      <c r="S586" s="58">
        <f t="shared" si="120"/>
        <v>0</v>
      </c>
      <c r="T586" s="18">
        <f t="shared" si="121"/>
        <v>3</v>
      </c>
      <c r="U586" s="19">
        <f t="shared" si="122"/>
        <v>0</v>
      </c>
      <c r="V586" s="19">
        <f t="shared" si="123"/>
        <v>0</v>
      </c>
      <c r="W586" s="18"/>
    </row>
    <row r="587" spans="1:23" s="6" customFormat="1" ht="17.100000000000001" customHeight="1" x14ac:dyDescent="0.3">
      <c r="A587" s="13">
        <v>584</v>
      </c>
      <c r="B587" s="13" t="s">
        <v>322</v>
      </c>
      <c r="C587" s="47" t="s">
        <v>2008</v>
      </c>
      <c r="D587" s="13" t="s">
        <v>870</v>
      </c>
      <c r="E587" s="40" t="s">
        <v>2013</v>
      </c>
      <c r="F587" s="40" t="s">
        <v>2014</v>
      </c>
      <c r="G587" s="13" t="s">
        <v>884</v>
      </c>
      <c r="H587" s="60">
        <v>1</v>
      </c>
      <c r="I587" s="14" t="s">
        <v>17</v>
      </c>
      <c r="J587" s="201">
        <v>9826</v>
      </c>
      <c r="K587" s="14">
        <v>9826</v>
      </c>
      <c r="L587" s="20"/>
      <c r="M587" s="14"/>
      <c r="N587" s="14"/>
      <c r="O587" s="50"/>
      <c r="P587" s="14"/>
      <c r="Q587" s="14"/>
      <c r="R587" s="57"/>
      <c r="S587" s="58">
        <f t="shared" si="120"/>
        <v>9826</v>
      </c>
      <c r="T587" s="18">
        <f t="shared" si="121"/>
        <v>9826</v>
      </c>
      <c r="U587" s="19">
        <f t="shared" si="122"/>
        <v>1</v>
      </c>
      <c r="V587" s="19">
        <f t="shared" si="123"/>
        <v>1</v>
      </c>
      <c r="W587" s="18"/>
    </row>
    <row r="588" spans="1:23" s="6" customFormat="1" ht="17.100000000000001" customHeight="1" x14ac:dyDescent="0.3">
      <c r="A588" s="13">
        <v>585</v>
      </c>
      <c r="B588" s="13" t="s">
        <v>322</v>
      </c>
      <c r="C588" s="47" t="s">
        <v>2008</v>
      </c>
      <c r="D588" s="13" t="s">
        <v>14</v>
      </c>
      <c r="E588" s="40" t="s">
        <v>2015</v>
      </c>
      <c r="F588" s="40" t="s">
        <v>2016</v>
      </c>
      <c r="G588" s="13" t="s">
        <v>884</v>
      </c>
      <c r="H588" s="60">
        <v>1</v>
      </c>
      <c r="I588" s="14" t="s">
        <v>17</v>
      </c>
      <c r="J588" s="201">
        <v>6</v>
      </c>
      <c r="K588" s="20">
        <v>8</v>
      </c>
      <c r="L588" s="49"/>
      <c r="M588" s="14"/>
      <c r="N588" s="20">
        <v>8</v>
      </c>
      <c r="O588" s="50"/>
      <c r="P588" s="14"/>
      <c r="Q588" s="20">
        <v>10</v>
      </c>
      <c r="R588" s="57"/>
      <c r="S588" s="58">
        <f t="shared" si="120"/>
        <v>6</v>
      </c>
      <c r="T588" s="18">
        <f t="shared" si="121"/>
        <v>26</v>
      </c>
      <c r="U588" s="19">
        <f t="shared" si="122"/>
        <v>0.23076923076923078</v>
      </c>
      <c r="V588" s="19">
        <f t="shared" si="123"/>
        <v>0.23076923076923078</v>
      </c>
      <c r="W588" s="18"/>
    </row>
    <row r="589" spans="1:23" s="6" customFormat="1" ht="17.100000000000001" customHeight="1" x14ac:dyDescent="0.3">
      <c r="A589" s="13">
        <v>586</v>
      </c>
      <c r="B589" s="13" t="s">
        <v>322</v>
      </c>
      <c r="C589" s="47" t="s">
        <v>2008</v>
      </c>
      <c r="D589" s="13" t="s">
        <v>14</v>
      </c>
      <c r="E589" s="40" t="s">
        <v>2017</v>
      </c>
      <c r="F589" s="40" t="s">
        <v>2018</v>
      </c>
      <c r="G589" s="13" t="s">
        <v>884</v>
      </c>
      <c r="H589" s="60">
        <v>1</v>
      </c>
      <c r="I589" s="14" t="s">
        <v>17</v>
      </c>
      <c r="J589" s="201">
        <v>6</v>
      </c>
      <c r="K589" s="14">
        <v>6</v>
      </c>
      <c r="L589" s="20"/>
      <c r="M589" s="14"/>
      <c r="N589" s="14"/>
      <c r="O589" s="50"/>
      <c r="P589" s="14"/>
      <c r="Q589" s="14"/>
      <c r="R589" s="57"/>
      <c r="S589" s="58">
        <f t="shared" si="120"/>
        <v>6</v>
      </c>
      <c r="T589" s="18">
        <f t="shared" si="121"/>
        <v>6</v>
      </c>
      <c r="U589" s="19">
        <f t="shared" si="122"/>
        <v>1</v>
      </c>
      <c r="V589" s="19">
        <f t="shared" si="123"/>
        <v>1</v>
      </c>
      <c r="W589" s="18"/>
    </row>
    <row r="590" spans="1:23" s="6" customFormat="1" ht="17.100000000000001" customHeight="1" x14ac:dyDescent="0.3">
      <c r="A590" s="13">
        <v>587</v>
      </c>
      <c r="B590" s="13" t="s">
        <v>322</v>
      </c>
      <c r="C590" s="47" t="s">
        <v>2008</v>
      </c>
      <c r="D590" s="13" t="s">
        <v>14</v>
      </c>
      <c r="E590" s="40" t="s">
        <v>2019</v>
      </c>
      <c r="F590" s="40" t="s">
        <v>2020</v>
      </c>
      <c r="G590" s="13" t="s">
        <v>884</v>
      </c>
      <c r="H590" s="60">
        <v>1</v>
      </c>
      <c r="I590" s="14" t="s">
        <v>17</v>
      </c>
      <c r="J590" s="201">
        <v>4</v>
      </c>
      <c r="K590" s="20">
        <v>4</v>
      </c>
      <c r="L590" s="49"/>
      <c r="M590" s="14"/>
      <c r="N590" s="20">
        <v>4</v>
      </c>
      <c r="O590" s="50"/>
      <c r="P590" s="14"/>
      <c r="Q590" s="20">
        <v>5</v>
      </c>
      <c r="R590" s="57"/>
      <c r="S590" s="58">
        <f t="shared" si="120"/>
        <v>4</v>
      </c>
      <c r="T590" s="18">
        <f t="shared" si="121"/>
        <v>13</v>
      </c>
      <c r="U590" s="19">
        <f t="shared" si="122"/>
        <v>0.30769230769230771</v>
      </c>
      <c r="V590" s="19">
        <f t="shared" si="123"/>
        <v>0.30769230769230771</v>
      </c>
      <c r="W590" s="18"/>
    </row>
    <row r="591" spans="1:23" s="6" customFormat="1" ht="17.100000000000001" customHeight="1" x14ac:dyDescent="0.3">
      <c r="A591" s="13">
        <v>588</v>
      </c>
      <c r="B591" s="13" t="s">
        <v>322</v>
      </c>
      <c r="C591" s="47" t="s">
        <v>2008</v>
      </c>
      <c r="D591" s="13" t="s">
        <v>14</v>
      </c>
      <c r="E591" s="40" t="s">
        <v>2021</v>
      </c>
      <c r="F591" s="40" t="s">
        <v>2022</v>
      </c>
      <c r="G591" s="13" t="s">
        <v>884</v>
      </c>
      <c r="H591" s="60">
        <v>1</v>
      </c>
      <c r="I591" s="14" t="s">
        <v>17</v>
      </c>
      <c r="J591" s="201">
        <v>0</v>
      </c>
      <c r="K591" s="14">
        <v>0</v>
      </c>
      <c r="L591" s="20"/>
      <c r="M591" s="14"/>
      <c r="N591" s="14"/>
      <c r="O591" s="50"/>
      <c r="P591" s="14"/>
      <c r="Q591" s="14"/>
      <c r="R591" s="57"/>
      <c r="S591" s="58">
        <f t="shared" si="120"/>
        <v>0</v>
      </c>
      <c r="T591" s="18">
        <f t="shared" si="121"/>
        <v>0</v>
      </c>
      <c r="U591" s="19" t="e">
        <f t="shared" si="122"/>
        <v>#DIV/0!</v>
      </c>
      <c r="V591" s="19" t="e">
        <f t="shared" si="123"/>
        <v>#DIV/0!</v>
      </c>
      <c r="W591" s="18"/>
    </row>
    <row r="592" spans="1:23" s="6" customFormat="1" ht="17.100000000000001" customHeight="1" x14ac:dyDescent="0.3">
      <c r="A592" s="13">
        <v>589</v>
      </c>
      <c r="B592" s="13" t="s">
        <v>322</v>
      </c>
      <c r="C592" s="47" t="s">
        <v>2008</v>
      </c>
      <c r="D592" s="13" t="s">
        <v>14</v>
      </c>
      <c r="E592" s="40" t="s">
        <v>2023</v>
      </c>
      <c r="F592" s="40" t="s">
        <v>2024</v>
      </c>
      <c r="G592" s="13" t="s">
        <v>885</v>
      </c>
      <c r="H592" s="60">
        <v>1</v>
      </c>
      <c r="I592" s="14" t="s">
        <v>17</v>
      </c>
      <c r="J592" s="202">
        <v>0</v>
      </c>
      <c r="K592" s="20">
        <v>0</v>
      </c>
      <c r="L592" s="199" t="s">
        <v>2384</v>
      </c>
      <c r="M592" s="20">
        <v>0</v>
      </c>
      <c r="N592" s="20">
        <v>0</v>
      </c>
      <c r="O592" s="45" t="s">
        <v>2384</v>
      </c>
      <c r="P592" s="20">
        <v>0</v>
      </c>
      <c r="Q592" s="20">
        <v>0</v>
      </c>
      <c r="R592" s="46" t="s">
        <v>2384</v>
      </c>
      <c r="S592" s="58">
        <f t="shared" si="120"/>
        <v>0</v>
      </c>
      <c r="T592" s="18">
        <f t="shared" si="121"/>
        <v>0</v>
      </c>
      <c r="U592" s="19" t="e">
        <f t="shared" si="122"/>
        <v>#DIV/0!</v>
      </c>
      <c r="V592" s="19" t="e">
        <f t="shared" si="123"/>
        <v>#DIV/0!</v>
      </c>
      <c r="W592" s="18"/>
    </row>
    <row r="593" spans="1:23" s="6" customFormat="1" ht="17.100000000000001" customHeight="1" x14ac:dyDescent="0.3">
      <c r="A593" s="13">
        <v>590</v>
      </c>
      <c r="B593" s="13" t="s">
        <v>322</v>
      </c>
      <c r="C593" s="47" t="s">
        <v>2008</v>
      </c>
      <c r="D593" s="13" t="s">
        <v>14</v>
      </c>
      <c r="E593" s="40" t="s">
        <v>2025</v>
      </c>
      <c r="F593" s="40" t="s">
        <v>2026</v>
      </c>
      <c r="G593" s="13" t="s">
        <v>883</v>
      </c>
      <c r="H593" s="60">
        <v>1</v>
      </c>
      <c r="I593" s="14" t="s">
        <v>17</v>
      </c>
      <c r="J593" s="202">
        <v>0</v>
      </c>
      <c r="K593" s="20">
        <v>0</v>
      </c>
      <c r="L593" s="199" t="s">
        <v>2384</v>
      </c>
      <c r="M593" s="14"/>
      <c r="N593" s="14">
        <v>1</v>
      </c>
      <c r="O593" s="50"/>
      <c r="P593" s="20">
        <v>0</v>
      </c>
      <c r="Q593" s="20">
        <v>0</v>
      </c>
      <c r="R593" s="46" t="s">
        <v>2384</v>
      </c>
      <c r="S593" s="58">
        <f t="shared" si="120"/>
        <v>0</v>
      </c>
      <c r="T593" s="18">
        <f t="shared" si="121"/>
        <v>1</v>
      </c>
      <c r="U593" s="19">
        <f t="shared" si="122"/>
        <v>0</v>
      </c>
      <c r="V593" s="19">
        <f t="shared" si="123"/>
        <v>0</v>
      </c>
      <c r="W593" s="18"/>
    </row>
    <row r="594" spans="1:23" s="6" customFormat="1" ht="17.100000000000001" customHeight="1" x14ac:dyDescent="0.3">
      <c r="A594" s="13">
        <v>591</v>
      </c>
      <c r="B594" s="13" t="s">
        <v>322</v>
      </c>
      <c r="C594" s="47" t="s">
        <v>2027</v>
      </c>
      <c r="D594" s="13" t="s">
        <v>903</v>
      </c>
      <c r="E594" s="40" t="s">
        <v>2028</v>
      </c>
      <c r="F594" s="40" t="s">
        <v>2029</v>
      </c>
      <c r="G594" s="13" t="s">
        <v>884</v>
      </c>
      <c r="H594" s="60">
        <v>1</v>
      </c>
      <c r="I594" s="14" t="s">
        <v>17</v>
      </c>
      <c r="J594" s="200">
        <v>142</v>
      </c>
      <c r="K594" s="200">
        <v>142</v>
      </c>
      <c r="L594" s="20"/>
      <c r="M594" s="14"/>
      <c r="N594" s="14"/>
      <c r="O594" s="50"/>
      <c r="P594" s="14"/>
      <c r="Q594" s="14"/>
      <c r="R594" s="57"/>
      <c r="S594" s="58">
        <f t="shared" si="120"/>
        <v>142</v>
      </c>
      <c r="T594" s="18">
        <f t="shared" si="121"/>
        <v>142</v>
      </c>
      <c r="U594" s="19">
        <f t="shared" si="122"/>
        <v>1</v>
      </c>
      <c r="V594" s="19">
        <f t="shared" si="123"/>
        <v>1</v>
      </c>
      <c r="W594" s="18"/>
    </row>
    <row r="595" spans="1:23" s="6" customFormat="1" ht="17.100000000000001" customHeight="1" x14ac:dyDescent="0.3">
      <c r="A595" s="13">
        <v>592</v>
      </c>
      <c r="B595" s="13" t="s">
        <v>322</v>
      </c>
      <c r="C595" s="47" t="s">
        <v>2027</v>
      </c>
      <c r="D595" s="13" t="s">
        <v>869</v>
      </c>
      <c r="E595" s="40" t="s">
        <v>2030</v>
      </c>
      <c r="F595" s="40" t="s">
        <v>2031</v>
      </c>
      <c r="G595" s="13" t="s">
        <v>884</v>
      </c>
      <c r="H595" s="60">
        <v>0.25</v>
      </c>
      <c r="I595" s="14" t="s">
        <v>646</v>
      </c>
      <c r="J595" s="200">
        <v>142</v>
      </c>
      <c r="K595" s="200">
        <v>124</v>
      </c>
      <c r="L595" s="20"/>
      <c r="M595" s="14"/>
      <c r="N595" s="14"/>
      <c r="O595" s="50"/>
      <c r="P595" s="14"/>
      <c r="Q595" s="14"/>
      <c r="R595" s="57"/>
      <c r="S595" s="58">
        <f t="shared" ref="S595:S626" si="124">+J595+M595+P595</f>
        <v>142</v>
      </c>
      <c r="T595" s="18">
        <f t="shared" ref="T595:T626" si="125">+K595+N595+Q595</f>
        <v>124</v>
      </c>
      <c r="U595" s="19">
        <f>(S595/T595)-1</f>
        <v>0.14516129032258074</v>
      </c>
      <c r="V595" s="19">
        <f t="shared" si="123"/>
        <v>0.58064516129032295</v>
      </c>
      <c r="W595" s="18"/>
    </row>
    <row r="596" spans="1:23" s="6" customFormat="1" ht="17.100000000000001" customHeight="1" x14ac:dyDescent="0.3">
      <c r="A596" s="13">
        <v>593</v>
      </c>
      <c r="B596" s="13" t="s">
        <v>322</v>
      </c>
      <c r="C596" s="47" t="s">
        <v>2027</v>
      </c>
      <c r="D596" s="13" t="s">
        <v>870</v>
      </c>
      <c r="E596" s="40" t="s">
        <v>2032</v>
      </c>
      <c r="F596" s="40" t="s">
        <v>2033</v>
      </c>
      <c r="G596" s="13" t="s">
        <v>884</v>
      </c>
      <c r="H596" s="60">
        <v>1</v>
      </c>
      <c r="I596" s="14" t="s">
        <v>17</v>
      </c>
      <c r="J596" s="205">
        <v>54</v>
      </c>
      <c r="K596" s="205">
        <v>31</v>
      </c>
      <c r="L596" s="20"/>
      <c r="M596" s="14"/>
      <c r="N596" s="14"/>
      <c r="O596" s="50"/>
      <c r="P596" s="14"/>
      <c r="Q596" s="14"/>
      <c r="R596" s="57"/>
      <c r="S596" s="58">
        <f t="shared" si="124"/>
        <v>54</v>
      </c>
      <c r="T596" s="18">
        <f t="shared" si="125"/>
        <v>31</v>
      </c>
      <c r="U596" s="19">
        <f t="shared" si="122"/>
        <v>1.7419354838709677</v>
      </c>
      <c r="V596" s="19">
        <f t="shared" si="123"/>
        <v>1.7419354838709677</v>
      </c>
      <c r="W596" s="18"/>
    </row>
    <row r="597" spans="1:23" s="6" customFormat="1" ht="17.100000000000001" customHeight="1" x14ac:dyDescent="0.3">
      <c r="A597" s="13">
        <v>594</v>
      </c>
      <c r="B597" s="13" t="s">
        <v>322</v>
      </c>
      <c r="C597" s="47" t="s">
        <v>2027</v>
      </c>
      <c r="D597" s="13" t="s">
        <v>14</v>
      </c>
      <c r="E597" s="40" t="s">
        <v>2034</v>
      </c>
      <c r="F597" s="40" t="s">
        <v>2035</v>
      </c>
      <c r="G597" s="13" t="s">
        <v>884</v>
      </c>
      <c r="H597" s="60">
        <v>1</v>
      </c>
      <c r="I597" s="14" t="s">
        <v>17</v>
      </c>
      <c r="J597" s="200">
        <v>5</v>
      </c>
      <c r="K597" s="200">
        <v>5</v>
      </c>
      <c r="L597" s="20"/>
      <c r="M597" s="14"/>
      <c r="N597" s="14"/>
      <c r="O597" s="50"/>
      <c r="P597" s="14"/>
      <c r="Q597" s="14"/>
      <c r="R597" s="57"/>
      <c r="S597" s="58">
        <f t="shared" si="124"/>
        <v>5</v>
      </c>
      <c r="T597" s="18">
        <f t="shared" si="125"/>
        <v>5</v>
      </c>
      <c r="U597" s="19">
        <f t="shared" si="122"/>
        <v>1</v>
      </c>
      <c r="V597" s="19">
        <f t="shared" si="123"/>
        <v>1</v>
      </c>
      <c r="W597" s="18"/>
    </row>
    <row r="598" spans="1:23" s="6" customFormat="1" ht="17.100000000000001" customHeight="1" x14ac:dyDescent="0.3">
      <c r="A598" s="13">
        <v>595</v>
      </c>
      <c r="B598" s="13" t="s">
        <v>322</v>
      </c>
      <c r="C598" s="47" t="s">
        <v>2027</v>
      </c>
      <c r="D598" s="13" t="s">
        <v>14</v>
      </c>
      <c r="E598" s="40" t="s">
        <v>2036</v>
      </c>
      <c r="F598" s="40" t="s">
        <v>2037</v>
      </c>
      <c r="G598" s="13" t="s">
        <v>884</v>
      </c>
      <c r="H598" s="60">
        <v>1</v>
      </c>
      <c r="I598" s="14" t="s">
        <v>17</v>
      </c>
      <c r="J598" s="200">
        <v>51</v>
      </c>
      <c r="K598" s="200">
        <v>51</v>
      </c>
      <c r="L598" s="20"/>
      <c r="M598" s="14"/>
      <c r="N598" s="14"/>
      <c r="O598" s="50"/>
      <c r="P598" s="14"/>
      <c r="Q598" s="14"/>
      <c r="R598" s="57"/>
      <c r="S598" s="58">
        <f t="shared" si="124"/>
        <v>51</v>
      </c>
      <c r="T598" s="18">
        <f t="shared" si="125"/>
        <v>51</v>
      </c>
      <c r="U598" s="19">
        <f t="shared" si="122"/>
        <v>1</v>
      </c>
      <c r="V598" s="19">
        <f t="shared" si="123"/>
        <v>1</v>
      </c>
      <c r="W598" s="18"/>
    </row>
    <row r="599" spans="1:23" s="6" customFormat="1" ht="17.100000000000001" customHeight="1" x14ac:dyDescent="0.3">
      <c r="A599" s="13">
        <v>596</v>
      </c>
      <c r="B599" s="13" t="s">
        <v>322</v>
      </c>
      <c r="C599" s="47" t="s">
        <v>2027</v>
      </c>
      <c r="D599" s="13" t="s">
        <v>870</v>
      </c>
      <c r="E599" s="40" t="s">
        <v>1191</v>
      </c>
      <c r="F599" s="40" t="s">
        <v>2038</v>
      </c>
      <c r="G599" s="13" t="s">
        <v>884</v>
      </c>
      <c r="H599" s="60">
        <v>1</v>
      </c>
      <c r="I599" s="14" t="s">
        <v>17</v>
      </c>
      <c r="J599" s="200">
        <v>72</v>
      </c>
      <c r="K599" s="200">
        <v>72</v>
      </c>
      <c r="L599" s="20"/>
      <c r="M599" s="14"/>
      <c r="N599" s="14"/>
      <c r="O599" s="50"/>
      <c r="P599" s="14"/>
      <c r="Q599" s="14"/>
      <c r="R599" s="57"/>
      <c r="S599" s="58">
        <f t="shared" si="124"/>
        <v>72</v>
      </c>
      <c r="T599" s="18">
        <f t="shared" si="125"/>
        <v>72</v>
      </c>
      <c r="U599" s="19">
        <f t="shared" si="122"/>
        <v>1</v>
      </c>
      <c r="V599" s="19">
        <f t="shared" si="123"/>
        <v>1</v>
      </c>
      <c r="W599" s="18"/>
    </row>
    <row r="600" spans="1:23" s="6" customFormat="1" ht="17.100000000000001" customHeight="1" x14ac:dyDescent="0.3">
      <c r="A600" s="13">
        <v>597</v>
      </c>
      <c r="B600" s="13" t="s">
        <v>322</v>
      </c>
      <c r="C600" s="47" t="s">
        <v>2027</v>
      </c>
      <c r="D600" s="13" t="s">
        <v>14</v>
      </c>
      <c r="E600" s="40" t="s">
        <v>2039</v>
      </c>
      <c r="F600" s="40" t="s">
        <v>2040</v>
      </c>
      <c r="G600" s="13" t="s">
        <v>884</v>
      </c>
      <c r="H600" s="60">
        <v>1</v>
      </c>
      <c r="I600" s="14" t="s">
        <v>17</v>
      </c>
      <c r="J600" s="200">
        <v>1</v>
      </c>
      <c r="K600" s="200">
        <v>1</v>
      </c>
      <c r="L600" s="20"/>
      <c r="M600" s="14"/>
      <c r="N600" s="14"/>
      <c r="O600" s="50"/>
      <c r="P600" s="14"/>
      <c r="Q600" s="14"/>
      <c r="R600" s="57"/>
      <c r="S600" s="58">
        <f t="shared" si="124"/>
        <v>1</v>
      </c>
      <c r="T600" s="18">
        <f t="shared" si="125"/>
        <v>1</v>
      </c>
      <c r="U600" s="19">
        <f t="shared" si="122"/>
        <v>1</v>
      </c>
      <c r="V600" s="19">
        <f t="shared" si="123"/>
        <v>1</v>
      </c>
      <c r="W600" s="18"/>
    </row>
    <row r="601" spans="1:23" s="6" customFormat="1" ht="17.100000000000001" customHeight="1" x14ac:dyDescent="0.3">
      <c r="A601" s="13">
        <v>598</v>
      </c>
      <c r="B601" s="13" t="s">
        <v>322</v>
      </c>
      <c r="C601" s="47" t="s">
        <v>2027</v>
      </c>
      <c r="D601" s="13" t="s">
        <v>14</v>
      </c>
      <c r="E601" s="40" t="s">
        <v>2041</v>
      </c>
      <c r="F601" s="40" t="s">
        <v>2042</v>
      </c>
      <c r="G601" s="13" t="s">
        <v>884</v>
      </c>
      <c r="H601" s="60">
        <v>1</v>
      </c>
      <c r="I601" s="14" t="s">
        <v>17</v>
      </c>
      <c r="J601" s="200">
        <v>4</v>
      </c>
      <c r="K601" s="200">
        <v>4</v>
      </c>
      <c r="L601" s="20"/>
      <c r="M601" s="14"/>
      <c r="N601" s="14"/>
      <c r="O601" s="50"/>
      <c r="P601" s="14"/>
      <c r="Q601" s="14"/>
      <c r="R601" s="57"/>
      <c r="S601" s="58">
        <f t="shared" si="124"/>
        <v>4</v>
      </c>
      <c r="T601" s="18">
        <f t="shared" si="125"/>
        <v>4</v>
      </c>
      <c r="U601" s="19">
        <f t="shared" si="122"/>
        <v>1</v>
      </c>
      <c r="V601" s="19">
        <f t="shared" si="123"/>
        <v>1</v>
      </c>
      <c r="W601" s="18"/>
    </row>
    <row r="602" spans="1:23" s="6" customFormat="1" ht="17.100000000000001" customHeight="1" x14ac:dyDescent="0.3">
      <c r="A602" s="13">
        <v>599</v>
      </c>
      <c r="B602" s="13" t="s">
        <v>322</v>
      </c>
      <c r="C602" s="47" t="s">
        <v>2043</v>
      </c>
      <c r="D602" s="13" t="s">
        <v>903</v>
      </c>
      <c r="E602" s="40" t="s">
        <v>2044</v>
      </c>
      <c r="F602" s="40" t="s">
        <v>2045</v>
      </c>
      <c r="G602" s="13" t="s">
        <v>883</v>
      </c>
      <c r="H602" s="60">
        <v>1</v>
      </c>
      <c r="I602" s="14" t="s">
        <v>17</v>
      </c>
      <c r="J602" s="20">
        <v>0</v>
      </c>
      <c r="K602" s="20">
        <v>0</v>
      </c>
      <c r="L602" s="199" t="s">
        <v>2384</v>
      </c>
      <c r="M602" s="20">
        <v>0</v>
      </c>
      <c r="N602" s="20">
        <v>0</v>
      </c>
      <c r="O602" s="45" t="s">
        <v>2384</v>
      </c>
      <c r="P602" s="20">
        <v>0</v>
      </c>
      <c r="Q602" s="20">
        <v>0</v>
      </c>
      <c r="R602" s="46" t="s">
        <v>2384</v>
      </c>
      <c r="S602" s="58">
        <f t="shared" si="124"/>
        <v>0</v>
      </c>
      <c r="T602" s="18">
        <f t="shared" si="125"/>
        <v>0</v>
      </c>
      <c r="U602" s="19" t="e">
        <f t="shared" si="122"/>
        <v>#DIV/0!</v>
      </c>
      <c r="V602" s="19" t="e">
        <f t="shared" si="123"/>
        <v>#DIV/0!</v>
      </c>
      <c r="W602" s="18"/>
    </row>
    <row r="603" spans="1:23" s="6" customFormat="1" ht="17.100000000000001" customHeight="1" x14ac:dyDescent="0.3">
      <c r="A603" s="13">
        <v>600</v>
      </c>
      <c r="B603" s="13" t="s">
        <v>322</v>
      </c>
      <c r="C603" s="47" t="s">
        <v>2043</v>
      </c>
      <c r="D603" s="13" t="s">
        <v>869</v>
      </c>
      <c r="E603" s="40" t="s">
        <v>2046</v>
      </c>
      <c r="F603" s="40" t="s">
        <v>2047</v>
      </c>
      <c r="G603" s="13" t="s">
        <v>883</v>
      </c>
      <c r="H603" s="60">
        <v>0.1</v>
      </c>
      <c r="I603" s="14" t="s">
        <v>646</v>
      </c>
      <c r="J603" s="20">
        <v>0</v>
      </c>
      <c r="K603" s="20">
        <v>0</v>
      </c>
      <c r="L603" s="199" t="s">
        <v>2384</v>
      </c>
      <c r="M603" s="20">
        <v>0</v>
      </c>
      <c r="N603" s="20">
        <v>0</v>
      </c>
      <c r="O603" s="45" t="s">
        <v>2384</v>
      </c>
      <c r="P603" s="20">
        <v>0</v>
      </c>
      <c r="Q603" s="20">
        <v>0</v>
      </c>
      <c r="R603" s="46" t="s">
        <v>2384</v>
      </c>
      <c r="S603" s="58">
        <f t="shared" si="124"/>
        <v>0</v>
      </c>
      <c r="T603" s="18">
        <f t="shared" si="125"/>
        <v>0</v>
      </c>
      <c r="U603" s="19" t="e">
        <f>(S603/T603)-1</f>
        <v>#DIV/0!</v>
      </c>
      <c r="V603" s="19" t="e">
        <f t="shared" si="123"/>
        <v>#DIV/0!</v>
      </c>
      <c r="W603" s="18"/>
    </row>
    <row r="604" spans="1:23" s="6" customFormat="1" ht="17.100000000000001" customHeight="1" x14ac:dyDescent="0.3">
      <c r="A604" s="13">
        <v>601</v>
      </c>
      <c r="B604" s="13" t="s">
        <v>322</v>
      </c>
      <c r="C604" s="47" t="s">
        <v>2043</v>
      </c>
      <c r="D604" s="13" t="s">
        <v>870</v>
      </c>
      <c r="E604" s="40" t="s">
        <v>2048</v>
      </c>
      <c r="F604" s="40" t="s">
        <v>2049</v>
      </c>
      <c r="G604" s="13" t="s">
        <v>885</v>
      </c>
      <c r="H604" s="60">
        <v>1</v>
      </c>
      <c r="I604" s="14" t="s">
        <v>17</v>
      </c>
      <c r="J604" s="20">
        <v>0</v>
      </c>
      <c r="K604" s="20">
        <v>0</v>
      </c>
      <c r="L604" s="199" t="s">
        <v>2384</v>
      </c>
      <c r="M604" s="20">
        <v>0</v>
      </c>
      <c r="N604" s="20">
        <v>0</v>
      </c>
      <c r="O604" s="45" t="s">
        <v>2384</v>
      </c>
      <c r="P604" s="14"/>
      <c r="Q604" s="20">
        <v>3</v>
      </c>
      <c r="R604" s="57"/>
      <c r="S604" s="58">
        <f t="shared" si="124"/>
        <v>0</v>
      </c>
      <c r="T604" s="18">
        <f t="shared" si="125"/>
        <v>3</v>
      </c>
      <c r="U604" s="19">
        <f t="shared" si="122"/>
        <v>0</v>
      </c>
      <c r="V604" s="19">
        <f t="shared" si="123"/>
        <v>0</v>
      </c>
      <c r="W604" s="18"/>
    </row>
    <row r="605" spans="1:23" s="6" customFormat="1" ht="17.100000000000001" customHeight="1" x14ac:dyDescent="0.3">
      <c r="A605" s="13">
        <v>602</v>
      </c>
      <c r="B605" s="13" t="s">
        <v>322</v>
      </c>
      <c r="C605" s="47" t="s">
        <v>2043</v>
      </c>
      <c r="D605" s="13" t="s">
        <v>14</v>
      </c>
      <c r="E605" s="40" t="s">
        <v>2050</v>
      </c>
      <c r="F605" s="40" t="s">
        <v>2051</v>
      </c>
      <c r="G605" s="13" t="s">
        <v>883</v>
      </c>
      <c r="H605" s="60">
        <v>1</v>
      </c>
      <c r="I605" s="14" t="s">
        <v>17</v>
      </c>
      <c r="J605" s="20">
        <v>0</v>
      </c>
      <c r="K605" s="20">
        <v>0</v>
      </c>
      <c r="L605" s="199" t="s">
        <v>2384</v>
      </c>
      <c r="M605" s="14"/>
      <c r="N605" s="14">
        <v>1</v>
      </c>
      <c r="O605" s="50"/>
      <c r="P605" s="20">
        <v>0</v>
      </c>
      <c r="Q605" s="20">
        <v>0</v>
      </c>
      <c r="R605" s="46" t="s">
        <v>2384</v>
      </c>
      <c r="S605" s="58">
        <f t="shared" si="124"/>
        <v>0</v>
      </c>
      <c r="T605" s="18">
        <f t="shared" si="125"/>
        <v>1</v>
      </c>
      <c r="U605" s="19">
        <f t="shared" si="122"/>
        <v>0</v>
      </c>
      <c r="V605" s="19">
        <f t="shared" si="123"/>
        <v>0</v>
      </c>
      <c r="W605" s="18"/>
    </row>
    <row r="606" spans="1:23" s="6" customFormat="1" ht="17.100000000000001" customHeight="1" x14ac:dyDescent="0.3">
      <c r="A606" s="13">
        <v>603</v>
      </c>
      <c r="B606" s="13" t="s">
        <v>322</v>
      </c>
      <c r="C606" s="47" t="s">
        <v>2043</v>
      </c>
      <c r="D606" s="13" t="s">
        <v>14</v>
      </c>
      <c r="E606" s="40" t="s">
        <v>2052</v>
      </c>
      <c r="F606" s="40" t="s">
        <v>2053</v>
      </c>
      <c r="G606" s="13" t="s">
        <v>885</v>
      </c>
      <c r="H606" s="60">
        <v>1</v>
      </c>
      <c r="I606" s="14" t="s">
        <v>17</v>
      </c>
      <c r="J606" s="20">
        <v>0</v>
      </c>
      <c r="K606" s="20">
        <v>0</v>
      </c>
      <c r="L606" s="199" t="s">
        <v>2384</v>
      </c>
      <c r="M606" s="20">
        <v>0</v>
      </c>
      <c r="N606" s="20">
        <v>0</v>
      </c>
      <c r="O606" s="45" t="s">
        <v>2384</v>
      </c>
      <c r="P606" s="14"/>
      <c r="Q606" s="14"/>
      <c r="R606" s="57"/>
      <c r="S606" s="58">
        <f t="shared" si="124"/>
        <v>0</v>
      </c>
      <c r="T606" s="18">
        <f t="shared" si="125"/>
        <v>0</v>
      </c>
      <c r="U606" s="19" t="e">
        <f t="shared" si="122"/>
        <v>#DIV/0!</v>
      </c>
      <c r="V606" s="19" t="e">
        <f t="shared" si="123"/>
        <v>#DIV/0!</v>
      </c>
      <c r="W606" s="18"/>
    </row>
    <row r="607" spans="1:23" s="6" customFormat="1" ht="17.100000000000001" customHeight="1" x14ac:dyDescent="0.3">
      <c r="A607" s="13">
        <v>604</v>
      </c>
      <c r="B607" s="13" t="s">
        <v>322</v>
      </c>
      <c r="C607" s="47" t="s">
        <v>2043</v>
      </c>
      <c r="D607" s="13" t="s">
        <v>14</v>
      </c>
      <c r="E607" s="40" t="s">
        <v>2054</v>
      </c>
      <c r="F607" s="40" t="s">
        <v>2055</v>
      </c>
      <c r="G607" s="13" t="s">
        <v>883</v>
      </c>
      <c r="H607" s="60">
        <v>1</v>
      </c>
      <c r="I607" s="14" t="s">
        <v>17</v>
      </c>
      <c r="J607" s="20">
        <v>0</v>
      </c>
      <c r="K607" s="20">
        <v>0</v>
      </c>
      <c r="L607" s="199" t="s">
        <v>2384</v>
      </c>
      <c r="M607" s="20">
        <v>0</v>
      </c>
      <c r="N607" s="20">
        <v>0</v>
      </c>
      <c r="O607" s="45" t="s">
        <v>2384</v>
      </c>
      <c r="P607" s="20">
        <v>0</v>
      </c>
      <c r="Q607" s="20">
        <v>0</v>
      </c>
      <c r="R607" s="46" t="s">
        <v>2384</v>
      </c>
      <c r="S607" s="58">
        <f t="shared" si="124"/>
        <v>0</v>
      </c>
      <c r="T607" s="18">
        <f t="shared" si="125"/>
        <v>0</v>
      </c>
      <c r="U607" s="19" t="e">
        <f t="shared" si="122"/>
        <v>#DIV/0!</v>
      </c>
      <c r="V607" s="19" t="e">
        <f t="shared" si="123"/>
        <v>#DIV/0!</v>
      </c>
      <c r="W607" s="18"/>
    </row>
    <row r="608" spans="1:23" s="6" customFormat="1" ht="17.100000000000001" customHeight="1" x14ac:dyDescent="0.3">
      <c r="A608" s="13">
        <v>605</v>
      </c>
      <c r="B608" s="13" t="s">
        <v>322</v>
      </c>
      <c r="C608" s="47" t="s">
        <v>2043</v>
      </c>
      <c r="D608" s="13" t="s">
        <v>870</v>
      </c>
      <c r="E608" s="40" t="s">
        <v>2056</v>
      </c>
      <c r="F608" s="40" t="s">
        <v>2057</v>
      </c>
      <c r="G608" s="13" t="s">
        <v>883</v>
      </c>
      <c r="H608" s="60">
        <v>1</v>
      </c>
      <c r="I608" s="14" t="s">
        <v>17</v>
      </c>
      <c r="J608" s="20">
        <v>0</v>
      </c>
      <c r="K608" s="20">
        <v>0</v>
      </c>
      <c r="L608" s="199" t="s">
        <v>2384</v>
      </c>
      <c r="M608" s="20">
        <v>0</v>
      </c>
      <c r="N608" s="20">
        <v>0</v>
      </c>
      <c r="O608" s="45" t="s">
        <v>2384</v>
      </c>
      <c r="P608" s="20">
        <v>0</v>
      </c>
      <c r="Q608" s="20">
        <v>0</v>
      </c>
      <c r="R608" s="46" t="s">
        <v>2384</v>
      </c>
      <c r="S608" s="58">
        <f t="shared" si="124"/>
        <v>0</v>
      </c>
      <c r="T608" s="18">
        <f t="shared" si="125"/>
        <v>0</v>
      </c>
      <c r="U608" s="19" t="e">
        <f t="shared" si="122"/>
        <v>#DIV/0!</v>
      </c>
      <c r="V608" s="19" t="e">
        <f t="shared" si="123"/>
        <v>#DIV/0!</v>
      </c>
      <c r="W608" s="18"/>
    </row>
    <row r="609" spans="1:23" s="6" customFormat="1" ht="17.100000000000001" customHeight="1" x14ac:dyDescent="0.3">
      <c r="A609" s="13">
        <v>606</v>
      </c>
      <c r="B609" s="13" t="s">
        <v>322</v>
      </c>
      <c r="C609" s="47" t="s">
        <v>2043</v>
      </c>
      <c r="D609" s="13" t="s">
        <v>14</v>
      </c>
      <c r="E609" s="40" t="s">
        <v>2058</v>
      </c>
      <c r="F609" s="40" t="s">
        <v>2059</v>
      </c>
      <c r="G609" s="13" t="s">
        <v>885</v>
      </c>
      <c r="H609" s="60">
        <v>1</v>
      </c>
      <c r="I609" s="14" t="s">
        <v>17</v>
      </c>
      <c r="J609" s="20">
        <v>0</v>
      </c>
      <c r="K609" s="20">
        <v>0</v>
      </c>
      <c r="L609" s="199" t="s">
        <v>2384</v>
      </c>
      <c r="M609" s="20">
        <v>0</v>
      </c>
      <c r="N609" s="20">
        <v>0</v>
      </c>
      <c r="O609" s="45" t="s">
        <v>2384</v>
      </c>
      <c r="P609" s="14"/>
      <c r="Q609" s="20">
        <v>1</v>
      </c>
      <c r="R609" s="57"/>
      <c r="S609" s="58">
        <f t="shared" si="124"/>
        <v>0</v>
      </c>
      <c r="T609" s="18">
        <f t="shared" si="125"/>
        <v>1</v>
      </c>
      <c r="U609" s="19">
        <f t="shared" si="122"/>
        <v>0</v>
      </c>
      <c r="V609" s="19">
        <f t="shared" si="123"/>
        <v>0</v>
      </c>
      <c r="W609" s="18"/>
    </row>
    <row r="610" spans="1:23" s="6" customFormat="1" ht="17.100000000000001" customHeight="1" x14ac:dyDescent="0.3">
      <c r="A610" s="13">
        <v>607</v>
      </c>
      <c r="B610" s="13" t="s">
        <v>322</v>
      </c>
      <c r="C610" s="47" t="s">
        <v>2043</v>
      </c>
      <c r="D610" s="13" t="s">
        <v>14</v>
      </c>
      <c r="E610" s="40" t="s">
        <v>2060</v>
      </c>
      <c r="F610" s="40" t="s">
        <v>2061</v>
      </c>
      <c r="G610" s="13" t="s">
        <v>885</v>
      </c>
      <c r="H610" s="60">
        <v>1</v>
      </c>
      <c r="I610" s="14" t="s">
        <v>17</v>
      </c>
      <c r="J610" s="20">
        <v>0</v>
      </c>
      <c r="K610" s="20">
        <v>0</v>
      </c>
      <c r="L610" s="199" t="s">
        <v>2384</v>
      </c>
      <c r="M610" s="20">
        <v>0</v>
      </c>
      <c r="N610" s="20">
        <v>0</v>
      </c>
      <c r="O610" s="45" t="s">
        <v>2384</v>
      </c>
      <c r="P610" s="14"/>
      <c r="Q610" s="20">
        <v>1</v>
      </c>
      <c r="R610" s="57"/>
      <c r="S610" s="58">
        <f t="shared" si="124"/>
        <v>0</v>
      </c>
      <c r="T610" s="18">
        <f t="shared" si="125"/>
        <v>1</v>
      </c>
      <c r="U610" s="19">
        <f t="shared" si="122"/>
        <v>0</v>
      </c>
      <c r="V610" s="19">
        <f t="shared" si="123"/>
        <v>0</v>
      </c>
      <c r="W610" s="18"/>
    </row>
    <row r="611" spans="1:23" s="6" customFormat="1" ht="17.100000000000001" customHeight="1" x14ac:dyDescent="0.3">
      <c r="A611" s="13">
        <v>608</v>
      </c>
      <c r="B611" s="13" t="s">
        <v>144</v>
      </c>
      <c r="C611" s="47" t="s">
        <v>2062</v>
      </c>
      <c r="D611" s="13" t="s">
        <v>903</v>
      </c>
      <c r="E611" s="40" t="s">
        <v>2063</v>
      </c>
      <c r="F611" s="40" t="s">
        <v>2064</v>
      </c>
      <c r="G611" s="13" t="s">
        <v>918</v>
      </c>
      <c r="H611" s="60">
        <v>1</v>
      </c>
      <c r="I611" s="14" t="s">
        <v>17</v>
      </c>
      <c r="J611" s="20">
        <v>0</v>
      </c>
      <c r="K611" s="20">
        <v>0</v>
      </c>
      <c r="L611" s="199" t="s">
        <v>2384</v>
      </c>
      <c r="M611" s="20">
        <v>0</v>
      </c>
      <c r="N611" s="20">
        <v>0</v>
      </c>
      <c r="O611" s="45" t="s">
        <v>2384</v>
      </c>
      <c r="P611" s="20">
        <v>0</v>
      </c>
      <c r="Q611" s="20">
        <v>0</v>
      </c>
      <c r="R611" s="46" t="s">
        <v>2384</v>
      </c>
      <c r="S611" s="58">
        <f t="shared" si="124"/>
        <v>0</v>
      </c>
      <c r="T611" s="18">
        <f t="shared" si="125"/>
        <v>0</v>
      </c>
      <c r="U611" s="19" t="e">
        <f t="shared" si="122"/>
        <v>#DIV/0!</v>
      </c>
      <c r="V611" s="19" t="e">
        <f t="shared" si="123"/>
        <v>#DIV/0!</v>
      </c>
      <c r="W611" s="18"/>
    </row>
    <row r="612" spans="1:23" s="6" customFormat="1" ht="17.100000000000001" customHeight="1" x14ac:dyDescent="0.3">
      <c r="A612" s="13">
        <v>609</v>
      </c>
      <c r="B612" s="13" t="s">
        <v>144</v>
      </c>
      <c r="C612" s="47" t="s">
        <v>2062</v>
      </c>
      <c r="D612" s="13" t="s">
        <v>869</v>
      </c>
      <c r="E612" s="40" t="s">
        <v>2065</v>
      </c>
      <c r="F612" s="40" t="s">
        <v>2066</v>
      </c>
      <c r="G612" s="13" t="s">
        <v>883</v>
      </c>
      <c r="H612" s="60">
        <v>1</v>
      </c>
      <c r="I612" s="14" t="s">
        <v>17</v>
      </c>
      <c r="J612" s="20">
        <v>0</v>
      </c>
      <c r="K612" s="20">
        <v>0</v>
      </c>
      <c r="L612" s="199" t="s">
        <v>2384</v>
      </c>
      <c r="M612" s="20">
        <v>0</v>
      </c>
      <c r="N612" s="20">
        <v>0</v>
      </c>
      <c r="O612" s="45" t="s">
        <v>2384</v>
      </c>
      <c r="P612" s="20">
        <v>0</v>
      </c>
      <c r="Q612" s="20">
        <v>0</v>
      </c>
      <c r="R612" s="46" t="s">
        <v>2384</v>
      </c>
      <c r="S612" s="58">
        <f t="shared" si="124"/>
        <v>0</v>
      </c>
      <c r="T612" s="18">
        <f t="shared" si="125"/>
        <v>0</v>
      </c>
      <c r="U612" s="19" t="e">
        <f t="shared" si="122"/>
        <v>#DIV/0!</v>
      </c>
      <c r="V612" s="19" t="e">
        <f t="shared" si="123"/>
        <v>#DIV/0!</v>
      </c>
      <c r="W612" s="18"/>
    </row>
    <row r="613" spans="1:23" s="6" customFormat="1" ht="17.100000000000001" customHeight="1" x14ac:dyDescent="0.3">
      <c r="A613" s="13">
        <v>610</v>
      </c>
      <c r="B613" s="13" t="s">
        <v>144</v>
      </c>
      <c r="C613" s="47" t="s">
        <v>2062</v>
      </c>
      <c r="D613" s="13" t="s">
        <v>870</v>
      </c>
      <c r="E613" s="40" t="s">
        <v>2067</v>
      </c>
      <c r="F613" s="40" t="s">
        <v>2068</v>
      </c>
      <c r="G613" s="13" t="s">
        <v>884</v>
      </c>
      <c r="H613" s="60">
        <v>1</v>
      </c>
      <c r="I613" s="14" t="s">
        <v>17</v>
      </c>
      <c r="J613" s="20">
        <v>0</v>
      </c>
      <c r="K613" s="20">
        <v>0</v>
      </c>
      <c r="L613" s="199" t="s">
        <v>2384</v>
      </c>
      <c r="M613" s="20">
        <v>0</v>
      </c>
      <c r="N613" s="20">
        <v>0</v>
      </c>
      <c r="O613" s="45" t="s">
        <v>2384</v>
      </c>
      <c r="P613" s="20">
        <v>0</v>
      </c>
      <c r="Q613" s="20">
        <v>0</v>
      </c>
      <c r="R613" s="46" t="s">
        <v>2384</v>
      </c>
      <c r="S613" s="58">
        <f t="shared" si="124"/>
        <v>0</v>
      </c>
      <c r="T613" s="18">
        <f t="shared" si="125"/>
        <v>0</v>
      </c>
      <c r="U613" s="19" t="e">
        <f t="shared" si="122"/>
        <v>#DIV/0!</v>
      </c>
      <c r="V613" s="19" t="e">
        <f t="shared" si="123"/>
        <v>#DIV/0!</v>
      </c>
      <c r="W613" s="18"/>
    </row>
    <row r="614" spans="1:23" s="6" customFormat="1" ht="17.100000000000001" customHeight="1" x14ac:dyDescent="0.3">
      <c r="A614" s="13">
        <v>611</v>
      </c>
      <c r="B614" s="13" t="s">
        <v>144</v>
      </c>
      <c r="C614" s="47" t="s">
        <v>2062</v>
      </c>
      <c r="D614" s="13" t="s">
        <v>14</v>
      </c>
      <c r="E614" s="40" t="s">
        <v>2069</v>
      </c>
      <c r="F614" s="40" t="s">
        <v>2070</v>
      </c>
      <c r="G614" s="13" t="s">
        <v>918</v>
      </c>
      <c r="H614" s="60">
        <v>1</v>
      </c>
      <c r="I614" s="14" t="s">
        <v>17</v>
      </c>
      <c r="J614" s="20">
        <v>0</v>
      </c>
      <c r="K614" s="20">
        <v>0</v>
      </c>
      <c r="L614" s="199" t="s">
        <v>2384</v>
      </c>
      <c r="M614" s="20">
        <v>0</v>
      </c>
      <c r="N614" s="20">
        <v>0</v>
      </c>
      <c r="O614" s="45" t="s">
        <v>2384</v>
      </c>
      <c r="P614" s="14"/>
      <c r="Q614" s="14"/>
      <c r="R614" s="57"/>
      <c r="S614" s="58">
        <f t="shared" si="124"/>
        <v>0</v>
      </c>
      <c r="T614" s="18">
        <f t="shared" si="125"/>
        <v>0</v>
      </c>
      <c r="U614" s="19" t="e">
        <f t="shared" si="122"/>
        <v>#DIV/0!</v>
      </c>
      <c r="V614" s="19" t="e">
        <f t="shared" si="123"/>
        <v>#DIV/0!</v>
      </c>
      <c r="W614" s="18"/>
    </row>
    <row r="615" spans="1:23" s="6" customFormat="1" ht="17.100000000000001" customHeight="1" x14ac:dyDescent="0.3">
      <c r="A615" s="13">
        <v>612</v>
      </c>
      <c r="B615" s="13" t="s">
        <v>144</v>
      </c>
      <c r="C615" s="47" t="s">
        <v>2062</v>
      </c>
      <c r="D615" s="13" t="s">
        <v>14</v>
      </c>
      <c r="E615" s="40" t="s">
        <v>2071</v>
      </c>
      <c r="F615" s="40" t="s">
        <v>2072</v>
      </c>
      <c r="G615" s="13" t="s">
        <v>885</v>
      </c>
      <c r="H615" s="60">
        <v>1</v>
      </c>
      <c r="I615" s="14" t="s">
        <v>17</v>
      </c>
      <c r="J615" s="20">
        <v>0</v>
      </c>
      <c r="K615" s="20">
        <v>0</v>
      </c>
      <c r="L615" s="199" t="s">
        <v>2384</v>
      </c>
      <c r="M615" s="20">
        <v>0</v>
      </c>
      <c r="N615" s="20">
        <v>0</v>
      </c>
      <c r="O615" s="45" t="s">
        <v>2384</v>
      </c>
      <c r="P615" s="14"/>
      <c r="Q615" s="14"/>
      <c r="R615" s="57"/>
      <c r="S615" s="58">
        <f t="shared" si="124"/>
        <v>0</v>
      </c>
      <c r="T615" s="18">
        <f t="shared" si="125"/>
        <v>0</v>
      </c>
      <c r="U615" s="19" t="e">
        <f t="shared" si="122"/>
        <v>#DIV/0!</v>
      </c>
      <c r="V615" s="19" t="e">
        <f t="shared" si="123"/>
        <v>#DIV/0!</v>
      </c>
      <c r="W615" s="18"/>
    </row>
    <row r="616" spans="1:23" s="6" customFormat="1" ht="17.100000000000001" customHeight="1" x14ac:dyDescent="0.3">
      <c r="A616" s="13">
        <v>613</v>
      </c>
      <c r="B616" s="13" t="s">
        <v>144</v>
      </c>
      <c r="C616" s="47" t="s">
        <v>2062</v>
      </c>
      <c r="D616" s="13" t="s">
        <v>870</v>
      </c>
      <c r="E616" s="40" t="s">
        <v>2073</v>
      </c>
      <c r="F616" s="40" t="s">
        <v>2074</v>
      </c>
      <c r="G616" s="13" t="s">
        <v>884</v>
      </c>
      <c r="H616" s="60">
        <v>1</v>
      </c>
      <c r="I616" s="14" t="s">
        <v>17</v>
      </c>
      <c r="J616" s="14">
        <v>3</v>
      </c>
      <c r="K616" s="14">
        <v>3</v>
      </c>
      <c r="L616" s="49"/>
      <c r="M616" s="14"/>
      <c r="N616" s="14"/>
      <c r="O616" s="50"/>
      <c r="P616" s="14"/>
      <c r="Q616" s="14"/>
      <c r="R616" s="57"/>
      <c r="S616" s="58">
        <f t="shared" si="124"/>
        <v>3</v>
      </c>
      <c r="T616" s="18">
        <f t="shared" si="125"/>
        <v>3</v>
      </c>
      <c r="U616" s="19">
        <f t="shared" si="122"/>
        <v>1</v>
      </c>
      <c r="V616" s="19">
        <f t="shared" si="123"/>
        <v>1</v>
      </c>
      <c r="W616" s="18"/>
    </row>
    <row r="617" spans="1:23" s="6" customFormat="1" ht="17.100000000000001" customHeight="1" x14ac:dyDescent="0.3">
      <c r="A617" s="13">
        <v>614</v>
      </c>
      <c r="B617" s="13" t="s">
        <v>144</v>
      </c>
      <c r="C617" s="47" t="s">
        <v>2062</v>
      </c>
      <c r="D617" s="13" t="s">
        <v>14</v>
      </c>
      <c r="E617" s="40" t="s">
        <v>2075</v>
      </c>
      <c r="F617" s="40" t="s">
        <v>2076</v>
      </c>
      <c r="G617" s="13" t="s">
        <v>918</v>
      </c>
      <c r="H617" s="60">
        <v>1</v>
      </c>
      <c r="I617" s="14" t="s">
        <v>17</v>
      </c>
      <c r="J617" s="20">
        <v>0</v>
      </c>
      <c r="K617" s="20">
        <v>0</v>
      </c>
      <c r="L617" s="199" t="s">
        <v>2384</v>
      </c>
      <c r="M617" s="20">
        <v>0</v>
      </c>
      <c r="N617" s="20">
        <v>0</v>
      </c>
      <c r="O617" s="45" t="s">
        <v>2384</v>
      </c>
      <c r="P617" s="20">
        <v>0</v>
      </c>
      <c r="Q617" s="20">
        <v>0</v>
      </c>
      <c r="R617" s="46" t="s">
        <v>2384</v>
      </c>
      <c r="S617" s="58">
        <f t="shared" si="124"/>
        <v>0</v>
      </c>
      <c r="T617" s="18">
        <f t="shared" si="125"/>
        <v>0</v>
      </c>
      <c r="U617" s="19" t="e">
        <f t="shared" si="122"/>
        <v>#DIV/0!</v>
      </c>
      <c r="V617" s="19" t="e">
        <f t="shared" si="123"/>
        <v>#DIV/0!</v>
      </c>
      <c r="W617" s="18"/>
    </row>
    <row r="618" spans="1:23" s="6" customFormat="1" ht="17.100000000000001" customHeight="1" x14ac:dyDescent="0.3">
      <c r="A618" s="13">
        <v>615</v>
      </c>
      <c r="B618" s="13" t="s">
        <v>144</v>
      </c>
      <c r="C618" s="47" t="s">
        <v>2062</v>
      </c>
      <c r="D618" s="13" t="s">
        <v>14</v>
      </c>
      <c r="E618" s="40" t="s">
        <v>2077</v>
      </c>
      <c r="F618" s="40" t="s">
        <v>2078</v>
      </c>
      <c r="G618" s="13" t="s">
        <v>1036</v>
      </c>
      <c r="H618" s="60">
        <v>1</v>
      </c>
      <c r="I618" s="14" t="s">
        <v>17</v>
      </c>
      <c r="J618" s="20">
        <v>0</v>
      </c>
      <c r="K618" s="20">
        <v>0</v>
      </c>
      <c r="L618" s="199" t="s">
        <v>2384</v>
      </c>
      <c r="M618" s="14"/>
      <c r="N618" s="14"/>
      <c r="O618" s="50"/>
      <c r="P618" s="20">
        <v>0</v>
      </c>
      <c r="Q618" s="20">
        <v>0</v>
      </c>
      <c r="R618" s="46" t="s">
        <v>2384</v>
      </c>
      <c r="S618" s="58">
        <f t="shared" si="124"/>
        <v>0</v>
      </c>
      <c r="T618" s="18">
        <f t="shared" si="125"/>
        <v>0</v>
      </c>
      <c r="U618" s="19" t="e">
        <f t="shared" si="122"/>
        <v>#DIV/0!</v>
      </c>
      <c r="V618" s="19" t="e">
        <f t="shared" si="123"/>
        <v>#DIV/0!</v>
      </c>
      <c r="W618" s="18"/>
    </row>
    <row r="619" spans="1:23" s="6" customFormat="1" ht="17.100000000000001" customHeight="1" x14ac:dyDescent="0.3">
      <c r="A619" s="13">
        <v>616</v>
      </c>
      <c r="B619" s="13" t="s">
        <v>144</v>
      </c>
      <c r="C619" s="47" t="s">
        <v>2062</v>
      </c>
      <c r="D619" s="13" t="s">
        <v>1509</v>
      </c>
      <c r="E619" s="40" t="s">
        <v>2079</v>
      </c>
      <c r="F619" s="40" t="s">
        <v>2080</v>
      </c>
      <c r="G619" s="13" t="s">
        <v>1036</v>
      </c>
      <c r="H619" s="60">
        <v>1</v>
      </c>
      <c r="I619" s="14" t="s">
        <v>17</v>
      </c>
      <c r="J619" s="20">
        <v>0</v>
      </c>
      <c r="K619" s="20">
        <v>0</v>
      </c>
      <c r="L619" s="199" t="s">
        <v>2384</v>
      </c>
      <c r="M619" s="14"/>
      <c r="N619" s="14"/>
      <c r="O619" s="50"/>
      <c r="P619" s="20">
        <v>0</v>
      </c>
      <c r="Q619" s="20">
        <v>0</v>
      </c>
      <c r="R619" s="46" t="s">
        <v>2384</v>
      </c>
      <c r="S619" s="58">
        <f t="shared" si="124"/>
        <v>0</v>
      </c>
      <c r="T619" s="18">
        <f t="shared" si="125"/>
        <v>0</v>
      </c>
      <c r="U619" s="19" t="e">
        <f t="shared" si="122"/>
        <v>#DIV/0!</v>
      </c>
      <c r="V619" s="19" t="e">
        <f t="shared" si="123"/>
        <v>#DIV/0!</v>
      </c>
      <c r="W619" s="18"/>
    </row>
    <row r="620" spans="1:23" s="6" customFormat="1" ht="17.100000000000001" customHeight="1" x14ac:dyDescent="0.3">
      <c r="A620" s="13">
        <v>617</v>
      </c>
      <c r="B620" s="13" t="s">
        <v>144</v>
      </c>
      <c r="C620" s="47" t="s">
        <v>2062</v>
      </c>
      <c r="D620" s="13" t="s">
        <v>870</v>
      </c>
      <c r="E620" s="40" t="s">
        <v>2081</v>
      </c>
      <c r="F620" s="40" t="s">
        <v>2082</v>
      </c>
      <c r="G620" s="13" t="s">
        <v>885</v>
      </c>
      <c r="H620" s="60">
        <v>1</v>
      </c>
      <c r="I620" s="14" t="s">
        <v>17</v>
      </c>
      <c r="J620" s="20">
        <v>0</v>
      </c>
      <c r="K620" s="20">
        <v>0</v>
      </c>
      <c r="L620" s="199" t="s">
        <v>2384</v>
      </c>
      <c r="M620" s="20">
        <v>0</v>
      </c>
      <c r="N620" s="20">
        <v>0</v>
      </c>
      <c r="O620" s="45" t="s">
        <v>2384</v>
      </c>
      <c r="P620" s="14"/>
      <c r="Q620" s="14"/>
      <c r="R620" s="57"/>
      <c r="S620" s="58">
        <f t="shared" si="124"/>
        <v>0</v>
      </c>
      <c r="T620" s="18">
        <f t="shared" si="125"/>
        <v>0</v>
      </c>
      <c r="U620" s="19" t="e">
        <f t="shared" si="122"/>
        <v>#DIV/0!</v>
      </c>
      <c r="V620" s="19" t="e">
        <f t="shared" si="123"/>
        <v>#DIV/0!</v>
      </c>
      <c r="W620" s="18"/>
    </row>
    <row r="621" spans="1:23" s="6" customFormat="1" ht="17.100000000000001" customHeight="1" x14ac:dyDescent="0.3">
      <c r="A621" s="13">
        <v>618</v>
      </c>
      <c r="B621" s="13" t="s">
        <v>144</v>
      </c>
      <c r="C621" s="47" t="s">
        <v>2062</v>
      </c>
      <c r="D621" s="13" t="s">
        <v>14</v>
      </c>
      <c r="E621" s="40" t="s">
        <v>2083</v>
      </c>
      <c r="F621" s="40" t="s">
        <v>2084</v>
      </c>
      <c r="G621" s="13" t="s">
        <v>918</v>
      </c>
      <c r="H621" s="60">
        <v>1</v>
      </c>
      <c r="I621" s="14" t="s">
        <v>17</v>
      </c>
      <c r="J621" s="20">
        <v>0</v>
      </c>
      <c r="K621" s="20">
        <v>0</v>
      </c>
      <c r="L621" s="199" t="s">
        <v>2384</v>
      </c>
      <c r="M621" s="20">
        <v>0</v>
      </c>
      <c r="N621" s="20">
        <v>0</v>
      </c>
      <c r="O621" s="45" t="s">
        <v>2384</v>
      </c>
      <c r="P621" s="20">
        <v>0</v>
      </c>
      <c r="Q621" s="20">
        <v>0</v>
      </c>
      <c r="R621" s="46" t="s">
        <v>2384</v>
      </c>
      <c r="S621" s="58">
        <f t="shared" si="124"/>
        <v>0</v>
      </c>
      <c r="T621" s="18">
        <f t="shared" si="125"/>
        <v>0</v>
      </c>
      <c r="U621" s="19" t="e">
        <f t="shared" si="122"/>
        <v>#DIV/0!</v>
      </c>
      <c r="V621" s="19" t="e">
        <f t="shared" si="123"/>
        <v>#DIV/0!</v>
      </c>
      <c r="W621" s="18"/>
    </row>
    <row r="622" spans="1:23" s="6" customFormat="1" ht="17.100000000000001" customHeight="1" x14ac:dyDescent="0.3">
      <c r="A622" s="13">
        <v>619</v>
      </c>
      <c r="B622" s="13" t="s">
        <v>144</v>
      </c>
      <c r="C622" s="47" t="s">
        <v>2062</v>
      </c>
      <c r="D622" s="13" t="s">
        <v>1509</v>
      </c>
      <c r="E622" s="40" t="s">
        <v>2085</v>
      </c>
      <c r="F622" s="40" t="s">
        <v>2086</v>
      </c>
      <c r="G622" s="13" t="s">
        <v>884</v>
      </c>
      <c r="H622" s="60">
        <v>1</v>
      </c>
      <c r="I622" s="14" t="s">
        <v>17</v>
      </c>
      <c r="J622" s="14">
        <v>3</v>
      </c>
      <c r="K622" s="14">
        <v>3</v>
      </c>
      <c r="L622" s="49"/>
      <c r="M622" s="14"/>
      <c r="N622" s="14"/>
      <c r="O622" s="50"/>
      <c r="P622" s="14"/>
      <c r="Q622" s="14"/>
      <c r="R622" s="57"/>
      <c r="S622" s="58">
        <f t="shared" si="124"/>
        <v>3</v>
      </c>
      <c r="T622" s="18">
        <f t="shared" si="125"/>
        <v>3</v>
      </c>
      <c r="U622" s="19">
        <f t="shared" si="122"/>
        <v>1</v>
      </c>
      <c r="V622" s="19">
        <f t="shared" si="123"/>
        <v>1</v>
      </c>
      <c r="W622" s="18"/>
    </row>
    <row r="623" spans="1:23" s="6" customFormat="1" ht="17.100000000000001" customHeight="1" x14ac:dyDescent="0.3">
      <c r="A623" s="13">
        <v>620</v>
      </c>
      <c r="B623" s="13" t="s">
        <v>144</v>
      </c>
      <c r="C623" s="47" t="s">
        <v>2087</v>
      </c>
      <c r="D623" s="13" t="s">
        <v>903</v>
      </c>
      <c r="E623" s="40" t="s">
        <v>2088</v>
      </c>
      <c r="F623" s="40" t="s">
        <v>2089</v>
      </c>
      <c r="G623" s="13" t="s">
        <v>918</v>
      </c>
      <c r="H623" s="60">
        <v>1</v>
      </c>
      <c r="I623" s="14" t="s">
        <v>17</v>
      </c>
      <c r="J623" s="20">
        <v>0</v>
      </c>
      <c r="K623" s="20">
        <v>0</v>
      </c>
      <c r="L623" s="199" t="s">
        <v>2384</v>
      </c>
      <c r="M623" s="20">
        <v>0</v>
      </c>
      <c r="N623" s="20">
        <v>0</v>
      </c>
      <c r="O623" s="45" t="s">
        <v>2384</v>
      </c>
      <c r="P623" s="20">
        <v>0</v>
      </c>
      <c r="Q623" s="20">
        <v>0</v>
      </c>
      <c r="R623" s="46" t="s">
        <v>2384</v>
      </c>
      <c r="S623" s="58">
        <f t="shared" si="124"/>
        <v>0</v>
      </c>
      <c r="T623" s="18">
        <f t="shared" si="125"/>
        <v>0</v>
      </c>
      <c r="U623" s="19" t="e">
        <f t="shared" si="122"/>
        <v>#DIV/0!</v>
      </c>
      <c r="V623" s="19" t="e">
        <f t="shared" si="123"/>
        <v>#DIV/0!</v>
      </c>
      <c r="W623" s="18"/>
    </row>
    <row r="624" spans="1:23" s="6" customFormat="1" ht="17.100000000000001" customHeight="1" x14ac:dyDescent="0.3">
      <c r="A624" s="13">
        <v>621</v>
      </c>
      <c r="B624" s="13" t="s">
        <v>144</v>
      </c>
      <c r="C624" s="47" t="s">
        <v>2087</v>
      </c>
      <c r="D624" s="13" t="s">
        <v>869</v>
      </c>
      <c r="E624" s="40" t="s">
        <v>2090</v>
      </c>
      <c r="F624" s="40" t="s">
        <v>2091</v>
      </c>
      <c r="G624" s="13" t="s">
        <v>918</v>
      </c>
      <c r="H624" s="60">
        <v>1</v>
      </c>
      <c r="I624" s="14" t="s">
        <v>17</v>
      </c>
      <c r="J624" s="20">
        <v>0</v>
      </c>
      <c r="K624" s="20">
        <v>0</v>
      </c>
      <c r="L624" s="199" t="s">
        <v>2384</v>
      </c>
      <c r="M624" s="20">
        <v>0</v>
      </c>
      <c r="N624" s="20">
        <v>0</v>
      </c>
      <c r="O624" s="45" t="s">
        <v>2384</v>
      </c>
      <c r="P624" s="20">
        <v>0</v>
      </c>
      <c r="Q624" s="20">
        <v>0</v>
      </c>
      <c r="R624" s="46" t="s">
        <v>2384</v>
      </c>
      <c r="S624" s="58">
        <f t="shared" si="124"/>
        <v>0</v>
      </c>
      <c r="T624" s="18">
        <f t="shared" si="125"/>
        <v>0</v>
      </c>
      <c r="U624" s="19" t="e">
        <f t="shared" si="122"/>
        <v>#DIV/0!</v>
      </c>
      <c r="V624" s="19" t="e">
        <f t="shared" si="123"/>
        <v>#DIV/0!</v>
      </c>
      <c r="W624" s="18"/>
    </row>
    <row r="625" spans="1:23" s="6" customFormat="1" ht="17.100000000000001" customHeight="1" x14ac:dyDescent="0.3">
      <c r="A625" s="13">
        <v>622</v>
      </c>
      <c r="B625" s="13" t="s">
        <v>144</v>
      </c>
      <c r="C625" s="47" t="s">
        <v>2087</v>
      </c>
      <c r="D625" s="13" t="s">
        <v>870</v>
      </c>
      <c r="E625" s="40" t="s">
        <v>2092</v>
      </c>
      <c r="F625" s="40" t="s">
        <v>2093</v>
      </c>
      <c r="G625" s="13" t="s">
        <v>918</v>
      </c>
      <c r="H625" s="60">
        <v>-0.2</v>
      </c>
      <c r="I625" s="14" t="s">
        <v>646</v>
      </c>
      <c r="J625" s="20">
        <v>0</v>
      </c>
      <c r="K625" s="20">
        <v>0</v>
      </c>
      <c r="L625" s="199" t="s">
        <v>2384</v>
      </c>
      <c r="M625" s="20">
        <v>0</v>
      </c>
      <c r="N625" s="20">
        <v>0</v>
      </c>
      <c r="O625" s="45" t="s">
        <v>2384</v>
      </c>
      <c r="P625" s="20">
        <v>0</v>
      </c>
      <c r="Q625" s="20">
        <v>0</v>
      </c>
      <c r="R625" s="46" t="s">
        <v>2384</v>
      </c>
      <c r="S625" s="58">
        <f t="shared" si="124"/>
        <v>0</v>
      </c>
      <c r="T625" s="18">
        <f t="shared" si="125"/>
        <v>0</v>
      </c>
      <c r="U625" s="19" t="e">
        <f>(S625/T625)-1</f>
        <v>#DIV/0!</v>
      </c>
      <c r="V625" s="19" t="e">
        <f t="shared" si="123"/>
        <v>#DIV/0!</v>
      </c>
      <c r="W625" s="18"/>
    </row>
    <row r="626" spans="1:23" s="6" customFormat="1" ht="17.100000000000001" customHeight="1" x14ac:dyDescent="0.3">
      <c r="A626" s="13">
        <v>623</v>
      </c>
      <c r="B626" s="13" t="s">
        <v>144</v>
      </c>
      <c r="C626" s="47" t="s">
        <v>2087</v>
      </c>
      <c r="D626" s="13" t="s">
        <v>14</v>
      </c>
      <c r="E626" s="40" t="s">
        <v>2094</v>
      </c>
      <c r="F626" s="40" t="s">
        <v>2095</v>
      </c>
      <c r="G626" s="13" t="s">
        <v>918</v>
      </c>
      <c r="H626" s="60">
        <v>1</v>
      </c>
      <c r="I626" s="14" t="s">
        <v>17</v>
      </c>
      <c r="J626" s="20">
        <v>0</v>
      </c>
      <c r="K626" s="20">
        <v>0</v>
      </c>
      <c r="L626" s="199" t="s">
        <v>2384</v>
      </c>
      <c r="M626" s="20">
        <v>0</v>
      </c>
      <c r="N626" s="20">
        <v>0</v>
      </c>
      <c r="O626" s="45" t="s">
        <v>2384</v>
      </c>
      <c r="P626" s="20">
        <v>0</v>
      </c>
      <c r="Q626" s="20">
        <v>0</v>
      </c>
      <c r="R626" s="46" t="s">
        <v>2384</v>
      </c>
      <c r="S626" s="58">
        <f t="shared" si="124"/>
        <v>0</v>
      </c>
      <c r="T626" s="18">
        <f t="shared" si="125"/>
        <v>0</v>
      </c>
      <c r="U626" s="19" t="e">
        <f t="shared" si="122"/>
        <v>#DIV/0!</v>
      </c>
      <c r="V626" s="19" t="e">
        <f t="shared" si="123"/>
        <v>#DIV/0!</v>
      </c>
      <c r="W626" s="18"/>
    </row>
    <row r="627" spans="1:23" s="6" customFormat="1" ht="17.100000000000001" customHeight="1" x14ac:dyDescent="0.3">
      <c r="A627" s="13">
        <v>624</v>
      </c>
      <c r="B627" s="13" t="s">
        <v>144</v>
      </c>
      <c r="C627" s="47" t="s">
        <v>2087</v>
      </c>
      <c r="D627" s="13" t="s">
        <v>14</v>
      </c>
      <c r="E627" s="40" t="s">
        <v>2096</v>
      </c>
      <c r="F627" s="40" t="s">
        <v>2097</v>
      </c>
      <c r="G627" s="13" t="s">
        <v>885</v>
      </c>
      <c r="H627" s="60">
        <v>1</v>
      </c>
      <c r="I627" s="14" t="s">
        <v>17</v>
      </c>
      <c r="J627" s="20">
        <v>0</v>
      </c>
      <c r="K627" s="20">
        <v>0</v>
      </c>
      <c r="L627" s="199" t="s">
        <v>2384</v>
      </c>
      <c r="M627" s="20">
        <v>0</v>
      </c>
      <c r="N627" s="20">
        <v>0</v>
      </c>
      <c r="O627" s="45" t="s">
        <v>2384</v>
      </c>
      <c r="P627" s="20">
        <v>0</v>
      </c>
      <c r="Q627" s="20">
        <v>0</v>
      </c>
      <c r="R627" s="46" t="s">
        <v>2384</v>
      </c>
      <c r="S627" s="58">
        <f t="shared" ref="S627:S646" si="126">+J627+M627+P627</f>
        <v>0</v>
      </c>
      <c r="T627" s="18">
        <f t="shared" ref="T627:T646" si="127">+K627+N627+Q627</f>
        <v>0</v>
      </c>
      <c r="U627" s="19" t="e">
        <f t="shared" ref="U627:U646" si="128">+S627/T627</f>
        <v>#DIV/0!</v>
      </c>
      <c r="V627" s="19" t="e">
        <f t="shared" ref="V627:V646" si="129">+U627/H627</f>
        <v>#DIV/0!</v>
      </c>
      <c r="W627" s="18"/>
    </row>
    <row r="628" spans="1:23" s="6" customFormat="1" ht="17.100000000000001" customHeight="1" x14ac:dyDescent="0.3">
      <c r="A628" s="13">
        <v>625</v>
      </c>
      <c r="B628" s="13" t="s">
        <v>144</v>
      </c>
      <c r="C628" s="47" t="s">
        <v>2087</v>
      </c>
      <c r="D628" s="13" t="s">
        <v>870</v>
      </c>
      <c r="E628" s="40" t="s">
        <v>2098</v>
      </c>
      <c r="F628" s="40" t="s">
        <v>2099</v>
      </c>
      <c r="G628" s="13" t="s">
        <v>918</v>
      </c>
      <c r="H628" s="60">
        <v>1</v>
      </c>
      <c r="I628" s="14" t="s">
        <v>17</v>
      </c>
      <c r="J628" s="20">
        <v>0</v>
      </c>
      <c r="K628" s="20">
        <v>0</v>
      </c>
      <c r="L628" s="199" t="s">
        <v>2384</v>
      </c>
      <c r="M628" s="20">
        <v>0</v>
      </c>
      <c r="N628" s="20">
        <v>0</v>
      </c>
      <c r="O628" s="45" t="s">
        <v>2384</v>
      </c>
      <c r="P628" s="20">
        <v>0</v>
      </c>
      <c r="Q628" s="20">
        <v>0</v>
      </c>
      <c r="R628" s="46" t="s">
        <v>2384</v>
      </c>
      <c r="S628" s="58">
        <f t="shared" si="126"/>
        <v>0</v>
      </c>
      <c r="T628" s="18">
        <f t="shared" si="127"/>
        <v>0</v>
      </c>
      <c r="U628" s="19" t="e">
        <f t="shared" si="128"/>
        <v>#DIV/0!</v>
      </c>
      <c r="V628" s="19" t="e">
        <f t="shared" si="129"/>
        <v>#DIV/0!</v>
      </c>
      <c r="W628" s="18"/>
    </row>
    <row r="629" spans="1:23" s="6" customFormat="1" ht="17.100000000000001" customHeight="1" x14ac:dyDescent="0.3">
      <c r="A629" s="13">
        <v>626</v>
      </c>
      <c r="B629" s="13" t="s">
        <v>144</v>
      </c>
      <c r="C629" s="47" t="s">
        <v>2087</v>
      </c>
      <c r="D629" s="13" t="s">
        <v>14</v>
      </c>
      <c r="E629" s="40" t="s">
        <v>2100</v>
      </c>
      <c r="F629" s="40" t="s">
        <v>2101</v>
      </c>
      <c r="G629" s="13" t="s">
        <v>918</v>
      </c>
      <c r="H629" s="60">
        <v>1</v>
      </c>
      <c r="I629" s="14" t="s">
        <v>17</v>
      </c>
      <c r="J629" s="20">
        <v>0</v>
      </c>
      <c r="K629" s="20">
        <v>0</v>
      </c>
      <c r="L629" s="199" t="s">
        <v>2384</v>
      </c>
      <c r="M629" s="20">
        <v>0</v>
      </c>
      <c r="N629" s="20">
        <v>0</v>
      </c>
      <c r="O629" s="45" t="s">
        <v>2384</v>
      </c>
      <c r="P629" s="20">
        <v>0</v>
      </c>
      <c r="Q629" s="20">
        <v>0</v>
      </c>
      <c r="R629" s="46" t="s">
        <v>2384</v>
      </c>
      <c r="S629" s="58">
        <f t="shared" si="126"/>
        <v>0</v>
      </c>
      <c r="T629" s="18">
        <f t="shared" si="127"/>
        <v>0</v>
      </c>
      <c r="U629" s="19" t="e">
        <f t="shared" si="128"/>
        <v>#DIV/0!</v>
      </c>
      <c r="V629" s="19" t="e">
        <f t="shared" si="129"/>
        <v>#DIV/0!</v>
      </c>
      <c r="W629" s="18"/>
    </row>
    <row r="630" spans="1:23" s="6" customFormat="1" ht="17.100000000000001" customHeight="1" x14ac:dyDescent="0.3">
      <c r="A630" s="13">
        <v>627</v>
      </c>
      <c r="B630" s="13" t="s">
        <v>144</v>
      </c>
      <c r="C630" s="47" t="s">
        <v>2087</v>
      </c>
      <c r="D630" s="13" t="s">
        <v>14</v>
      </c>
      <c r="E630" s="40" t="s">
        <v>2102</v>
      </c>
      <c r="F630" s="40" t="s">
        <v>2103</v>
      </c>
      <c r="G630" s="13" t="s">
        <v>918</v>
      </c>
      <c r="H630" s="60">
        <v>1</v>
      </c>
      <c r="I630" s="14" t="s">
        <v>17</v>
      </c>
      <c r="J630" s="20">
        <v>0</v>
      </c>
      <c r="K630" s="20">
        <v>0</v>
      </c>
      <c r="L630" s="199" t="s">
        <v>2384</v>
      </c>
      <c r="M630" s="20">
        <v>0</v>
      </c>
      <c r="N630" s="20">
        <v>0</v>
      </c>
      <c r="O630" s="45" t="s">
        <v>2384</v>
      </c>
      <c r="P630" s="20">
        <v>0</v>
      </c>
      <c r="Q630" s="20">
        <v>0</v>
      </c>
      <c r="R630" s="46" t="s">
        <v>2384</v>
      </c>
      <c r="S630" s="58">
        <f t="shared" si="126"/>
        <v>0</v>
      </c>
      <c r="T630" s="18">
        <f t="shared" si="127"/>
        <v>0</v>
      </c>
      <c r="U630" s="19" t="e">
        <f t="shared" si="128"/>
        <v>#DIV/0!</v>
      </c>
      <c r="V630" s="19" t="e">
        <f t="shared" si="129"/>
        <v>#DIV/0!</v>
      </c>
      <c r="W630" s="18"/>
    </row>
    <row r="631" spans="1:23" s="6" customFormat="1" ht="17.100000000000001" customHeight="1" x14ac:dyDescent="0.3">
      <c r="A631" s="13">
        <v>628</v>
      </c>
      <c r="B631" s="13" t="s">
        <v>144</v>
      </c>
      <c r="C631" s="47" t="s">
        <v>2087</v>
      </c>
      <c r="D631" s="13" t="s">
        <v>870</v>
      </c>
      <c r="E631" s="40" t="s">
        <v>2104</v>
      </c>
      <c r="F631" s="40" t="s">
        <v>2105</v>
      </c>
      <c r="G631" s="13" t="s">
        <v>918</v>
      </c>
      <c r="H631" s="60">
        <v>-0.64</v>
      </c>
      <c r="I631" s="14" t="s">
        <v>646</v>
      </c>
      <c r="J631" s="20">
        <v>0</v>
      </c>
      <c r="K631" s="20">
        <v>0</v>
      </c>
      <c r="L631" s="199" t="s">
        <v>2384</v>
      </c>
      <c r="M631" s="20">
        <v>0</v>
      </c>
      <c r="N631" s="20">
        <v>0</v>
      </c>
      <c r="O631" s="45" t="s">
        <v>2384</v>
      </c>
      <c r="P631" s="20">
        <v>0</v>
      </c>
      <c r="Q631" s="20">
        <v>0</v>
      </c>
      <c r="R631" s="46" t="s">
        <v>2384</v>
      </c>
      <c r="S631" s="58">
        <f t="shared" si="126"/>
        <v>0</v>
      </c>
      <c r="T631" s="18">
        <f t="shared" si="127"/>
        <v>0</v>
      </c>
      <c r="U631" s="19" t="e">
        <f>(S631/T631)-1</f>
        <v>#DIV/0!</v>
      </c>
      <c r="V631" s="19" t="e">
        <f t="shared" si="129"/>
        <v>#DIV/0!</v>
      </c>
      <c r="W631" s="18"/>
    </row>
    <row r="632" spans="1:23" s="6" customFormat="1" ht="17.100000000000001" customHeight="1" x14ac:dyDescent="0.3">
      <c r="A632" s="13">
        <v>629</v>
      </c>
      <c r="B632" s="13" t="s">
        <v>144</v>
      </c>
      <c r="C632" s="47" t="s">
        <v>2087</v>
      </c>
      <c r="D632" s="13" t="s">
        <v>14</v>
      </c>
      <c r="E632" s="40" t="s">
        <v>2106</v>
      </c>
      <c r="F632" s="40" t="s">
        <v>2107</v>
      </c>
      <c r="G632" s="13" t="s">
        <v>918</v>
      </c>
      <c r="H632" s="60">
        <v>1</v>
      </c>
      <c r="I632" s="14" t="s">
        <v>17</v>
      </c>
      <c r="J632" s="20">
        <v>0</v>
      </c>
      <c r="K632" s="20">
        <v>0</v>
      </c>
      <c r="L632" s="199" t="s">
        <v>2384</v>
      </c>
      <c r="M632" s="20">
        <v>0</v>
      </c>
      <c r="N632" s="20">
        <v>0</v>
      </c>
      <c r="O632" s="45" t="s">
        <v>2384</v>
      </c>
      <c r="P632" s="20">
        <v>0</v>
      </c>
      <c r="Q632" s="20">
        <v>0</v>
      </c>
      <c r="R632" s="46" t="s">
        <v>2384</v>
      </c>
      <c r="S632" s="58">
        <f t="shared" si="126"/>
        <v>0</v>
      </c>
      <c r="T632" s="18">
        <f t="shared" si="127"/>
        <v>0</v>
      </c>
      <c r="U632" s="19" t="e">
        <f t="shared" si="128"/>
        <v>#DIV/0!</v>
      </c>
      <c r="V632" s="19" t="e">
        <f t="shared" si="129"/>
        <v>#DIV/0!</v>
      </c>
      <c r="W632" s="18"/>
    </row>
    <row r="633" spans="1:23" s="6" customFormat="1" ht="17.100000000000001" customHeight="1" x14ac:dyDescent="0.3">
      <c r="A633" s="13">
        <v>630</v>
      </c>
      <c r="B633" s="13" t="s">
        <v>144</v>
      </c>
      <c r="C633" s="47" t="s">
        <v>2087</v>
      </c>
      <c r="D633" s="13" t="s">
        <v>14</v>
      </c>
      <c r="E633" s="40" t="s">
        <v>2108</v>
      </c>
      <c r="F633" s="40" t="s">
        <v>2109</v>
      </c>
      <c r="G633" s="13" t="s">
        <v>918</v>
      </c>
      <c r="H633" s="60">
        <v>-0.2</v>
      </c>
      <c r="I633" s="14" t="s">
        <v>646</v>
      </c>
      <c r="J633" s="20">
        <v>0</v>
      </c>
      <c r="K633" s="20">
        <v>0</v>
      </c>
      <c r="L633" s="199" t="s">
        <v>2384</v>
      </c>
      <c r="M633" s="20">
        <v>0</v>
      </c>
      <c r="N633" s="20">
        <v>0</v>
      </c>
      <c r="O633" s="45" t="s">
        <v>2384</v>
      </c>
      <c r="P633" s="20">
        <v>0</v>
      </c>
      <c r="Q633" s="20">
        <v>0</v>
      </c>
      <c r="R633" s="46" t="s">
        <v>2384</v>
      </c>
      <c r="S633" s="58">
        <f t="shared" si="126"/>
        <v>0</v>
      </c>
      <c r="T633" s="18">
        <f t="shared" si="127"/>
        <v>0</v>
      </c>
      <c r="U633" s="19" t="e">
        <f>(S633/T633)-1</f>
        <v>#DIV/0!</v>
      </c>
      <c r="V633" s="19" t="e">
        <f t="shared" si="129"/>
        <v>#DIV/0!</v>
      </c>
      <c r="W633" s="18"/>
    </row>
    <row r="634" spans="1:23" s="6" customFormat="1" ht="17.100000000000001" customHeight="1" x14ac:dyDescent="0.3">
      <c r="A634" s="13">
        <v>631</v>
      </c>
      <c r="B634" s="13" t="s">
        <v>144</v>
      </c>
      <c r="C634" s="47" t="s">
        <v>2087</v>
      </c>
      <c r="D634" s="13" t="s">
        <v>14</v>
      </c>
      <c r="E634" s="40" t="s">
        <v>2110</v>
      </c>
      <c r="F634" s="40" t="s">
        <v>2111</v>
      </c>
      <c r="G634" s="13" t="s">
        <v>885</v>
      </c>
      <c r="H634" s="60">
        <v>1</v>
      </c>
      <c r="I634" s="14" t="s">
        <v>17</v>
      </c>
      <c r="J634" s="20">
        <v>0</v>
      </c>
      <c r="K634" s="20">
        <v>0</v>
      </c>
      <c r="L634" s="199" t="s">
        <v>2384</v>
      </c>
      <c r="M634" s="20">
        <v>0</v>
      </c>
      <c r="N634" s="20">
        <v>0</v>
      </c>
      <c r="O634" s="45" t="s">
        <v>2384</v>
      </c>
      <c r="P634" s="14"/>
      <c r="Q634" s="14"/>
      <c r="R634" s="57"/>
      <c r="S634" s="58">
        <f t="shared" si="126"/>
        <v>0</v>
      </c>
      <c r="T634" s="18">
        <f t="shared" si="127"/>
        <v>0</v>
      </c>
      <c r="U634" s="19" t="e">
        <f t="shared" si="128"/>
        <v>#DIV/0!</v>
      </c>
      <c r="V634" s="19" t="e">
        <f t="shared" si="129"/>
        <v>#DIV/0!</v>
      </c>
      <c r="W634" s="18"/>
    </row>
    <row r="635" spans="1:23" s="6" customFormat="1" ht="17.100000000000001" customHeight="1" x14ac:dyDescent="0.3">
      <c r="A635" s="13">
        <v>632</v>
      </c>
      <c r="B635" s="13" t="s">
        <v>144</v>
      </c>
      <c r="C635" s="47" t="s">
        <v>2112</v>
      </c>
      <c r="D635" s="13" t="s">
        <v>903</v>
      </c>
      <c r="E635" s="40" t="s">
        <v>2113</v>
      </c>
      <c r="F635" s="40" t="s">
        <v>2114</v>
      </c>
      <c r="G635" s="13" t="s">
        <v>883</v>
      </c>
      <c r="H635" s="60">
        <v>1</v>
      </c>
      <c r="I635" s="14" t="s">
        <v>17</v>
      </c>
      <c r="J635" s="20">
        <v>0</v>
      </c>
      <c r="K635" s="20">
        <v>0</v>
      </c>
      <c r="L635" s="199" t="s">
        <v>2384</v>
      </c>
      <c r="M635" s="20">
        <v>0</v>
      </c>
      <c r="N635" s="20">
        <v>0</v>
      </c>
      <c r="O635" s="45" t="s">
        <v>2384</v>
      </c>
      <c r="P635" s="20">
        <v>0</v>
      </c>
      <c r="Q635" s="20">
        <v>0</v>
      </c>
      <c r="R635" s="46" t="s">
        <v>2384</v>
      </c>
      <c r="S635" s="58">
        <f t="shared" si="126"/>
        <v>0</v>
      </c>
      <c r="T635" s="18">
        <f t="shared" si="127"/>
        <v>0</v>
      </c>
      <c r="U635" s="19" t="e">
        <f t="shared" si="128"/>
        <v>#DIV/0!</v>
      </c>
      <c r="V635" s="19" t="e">
        <f t="shared" si="129"/>
        <v>#DIV/0!</v>
      </c>
      <c r="W635" s="18"/>
    </row>
    <row r="636" spans="1:23" s="6" customFormat="1" ht="17.100000000000001" customHeight="1" x14ac:dyDescent="0.3">
      <c r="A636" s="13">
        <v>633</v>
      </c>
      <c r="B636" s="13" t="s">
        <v>144</v>
      </c>
      <c r="C636" s="47" t="s">
        <v>2112</v>
      </c>
      <c r="D636" s="13" t="s">
        <v>869</v>
      </c>
      <c r="E636" s="40" t="s">
        <v>2115</v>
      </c>
      <c r="F636" s="40" t="s">
        <v>2116</v>
      </c>
      <c r="G636" s="13" t="s">
        <v>883</v>
      </c>
      <c r="H636" s="60">
        <v>1</v>
      </c>
      <c r="I636" s="14" t="s">
        <v>17</v>
      </c>
      <c r="J636" s="20">
        <v>0</v>
      </c>
      <c r="K636" s="20">
        <v>0</v>
      </c>
      <c r="L636" s="199" t="s">
        <v>2384</v>
      </c>
      <c r="M636" s="20">
        <v>0</v>
      </c>
      <c r="N636" s="20">
        <v>0</v>
      </c>
      <c r="O636" s="45" t="s">
        <v>2384</v>
      </c>
      <c r="P636" s="20">
        <v>0</v>
      </c>
      <c r="Q636" s="20">
        <v>0</v>
      </c>
      <c r="R636" s="46" t="s">
        <v>2384</v>
      </c>
      <c r="S636" s="58">
        <f t="shared" si="126"/>
        <v>0</v>
      </c>
      <c r="T636" s="18">
        <f t="shared" si="127"/>
        <v>0</v>
      </c>
      <c r="U636" s="19" t="e">
        <f t="shared" si="128"/>
        <v>#DIV/0!</v>
      </c>
      <c r="V636" s="19" t="e">
        <f t="shared" si="129"/>
        <v>#DIV/0!</v>
      </c>
      <c r="W636" s="18"/>
    </row>
    <row r="637" spans="1:23" s="6" customFormat="1" ht="17.100000000000001" customHeight="1" x14ac:dyDescent="0.3">
      <c r="A637" s="13">
        <v>634</v>
      </c>
      <c r="B637" s="13" t="s">
        <v>144</v>
      </c>
      <c r="C637" s="47" t="s">
        <v>2112</v>
      </c>
      <c r="D637" s="13" t="s">
        <v>870</v>
      </c>
      <c r="E637" s="40" t="s">
        <v>2117</v>
      </c>
      <c r="F637" s="40" t="s">
        <v>2118</v>
      </c>
      <c r="G637" s="13" t="s">
        <v>884</v>
      </c>
      <c r="H637" s="60">
        <v>1</v>
      </c>
      <c r="I637" s="14" t="s">
        <v>17</v>
      </c>
      <c r="J637" s="171">
        <v>5</v>
      </c>
      <c r="K637" s="20">
        <v>5</v>
      </c>
      <c r="L637" s="49"/>
      <c r="M637" s="14"/>
      <c r="N637" s="20">
        <v>5</v>
      </c>
      <c r="O637" s="50"/>
      <c r="P637" s="14"/>
      <c r="Q637" s="20">
        <v>7</v>
      </c>
      <c r="R637" s="57"/>
      <c r="S637" s="58">
        <f t="shared" si="126"/>
        <v>5</v>
      </c>
      <c r="T637" s="18">
        <f t="shared" si="127"/>
        <v>17</v>
      </c>
      <c r="U637" s="19">
        <f t="shared" si="128"/>
        <v>0.29411764705882354</v>
      </c>
      <c r="V637" s="19">
        <f t="shared" si="129"/>
        <v>0.29411764705882354</v>
      </c>
      <c r="W637" s="18"/>
    </row>
    <row r="638" spans="1:23" s="6" customFormat="1" ht="17.100000000000001" customHeight="1" x14ac:dyDescent="0.3">
      <c r="A638" s="13">
        <v>635</v>
      </c>
      <c r="B638" s="13" t="s">
        <v>144</v>
      </c>
      <c r="C638" s="47" t="s">
        <v>2112</v>
      </c>
      <c r="D638" s="13" t="s">
        <v>14</v>
      </c>
      <c r="E638" s="40" t="s">
        <v>2119</v>
      </c>
      <c r="F638" s="40" t="s">
        <v>2120</v>
      </c>
      <c r="G638" s="13" t="s">
        <v>884</v>
      </c>
      <c r="H638" s="60">
        <v>1</v>
      </c>
      <c r="I638" s="14" t="s">
        <v>17</v>
      </c>
      <c r="J638" s="206">
        <v>14</v>
      </c>
      <c r="K638" s="20">
        <v>9</v>
      </c>
      <c r="L638" s="49"/>
      <c r="M638" s="14"/>
      <c r="N638" s="20">
        <v>17</v>
      </c>
      <c r="O638" s="50"/>
      <c r="P638" s="14"/>
      <c r="Q638" s="20">
        <v>14</v>
      </c>
      <c r="R638" s="57"/>
      <c r="S638" s="58">
        <f t="shared" si="126"/>
        <v>14</v>
      </c>
      <c r="T638" s="18">
        <f t="shared" si="127"/>
        <v>40</v>
      </c>
      <c r="U638" s="19">
        <f t="shared" si="128"/>
        <v>0.35</v>
      </c>
      <c r="V638" s="19">
        <f t="shared" si="129"/>
        <v>0.35</v>
      </c>
      <c r="W638" s="18"/>
    </row>
    <row r="639" spans="1:23" s="6" customFormat="1" ht="17.100000000000001" customHeight="1" x14ac:dyDescent="0.3">
      <c r="A639" s="13">
        <v>636</v>
      </c>
      <c r="B639" s="13" t="s">
        <v>144</v>
      </c>
      <c r="C639" s="47" t="s">
        <v>2112</v>
      </c>
      <c r="D639" s="13" t="s">
        <v>14</v>
      </c>
      <c r="E639" s="40" t="s">
        <v>2121</v>
      </c>
      <c r="F639" s="40" t="s">
        <v>2122</v>
      </c>
      <c r="G639" s="13" t="s">
        <v>884</v>
      </c>
      <c r="H639" s="60">
        <v>1</v>
      </c>
      <c r="I639" s="14" t="s">
        <v>17</v>
      </c>
      <c r="J639" s="206">
        <v>7</v>
      </c>
      <c r="K639" s="20">
        <v>5</v>
      </c>
      <c r="L639" s="49"/>
      <c r="M639" s="14"/>
      <c r="N639" s="20">
        <v>5</v>
      </c>
      <c r="O639" s="50"/>
      <c r="P639" s="14"/>
      <c r="Q639" s="20">
        <v>5</v>
      </c>
      <c r="R639" s="57"/>
      <c r="S639" s="58">
        <f t="shared" si="126"/>
        <v>7</v>
      </c>
      <c r="T639" s="18">
        <f t="shared" si="127"/>
        <v>15</v>
      </c>
      <c r="U639" s="19">
        <f t="shared" si="128"/>
        <v>0.46666666666666667</v>
      </c>
      <c r="V639" s="19">
        <f t="shared" si="129"/>
        <v>0.46666666666666667</v>
      </c>
      <c r="W639" s="18"/>
    </row>
    <row r="640" spans="1:23" s="6" customFormat="1" ht="17.100000000000001" customHeight="1" x14ac:dyDescent="0.3">
      <c r="A640" s="13">
        <v>637</v>
      </c>
      <c r="B640" s="13" t="s">
        <v>144</v>
      </c>
      <c r="C640" s="47" t="s">
        <v>2112</v>
      </c>
      <c r="D640" s="13" t="s">
        <v>870</v>
      </c>
      <c r="E640" s="40" t="s">
        <v>2123</v>
      </c>
      <c r="F640" s="40" t="s">
        <v>2124</v>
      </c>
      <c r="G640" s="13" t="s">
        <v>885</v>
      </c>
      <c r="H640" s="60">
        <v>1</v>
      </c>
      <c r="I640" s="14" t="s">
        <v>17</v>
      </c>
      <c r="J640" s="184">
        <v>0</v>
      </c>
      <c r="K640" s="20">
        <v>0</v>
      </c>
      <c r="L640" s="199" t="s">
        <v>2384</v>
      </c>
      <c r="M640" s="20">
        <v>0</v>
      </c>
      <c r="N640" s="20">
        <v>0</v>
      </c>
      <c r="O640" s="45" t="s">
        <v>2384</v>
      </c>
      <c r="P640" s="14"/>
      <c r="Q640" s="14"/>
      <c r="R640" s="57"/>
      <c r="S640" s="58">
        <f t="shared" si="126"/>
        <v>0</v>
      </c>
      <c r="T640" s="18">
        <f t="shared" si="127"/>
        <v>0</v>
      </c>
      <c r="U640" s="19" t="e">
        <f t="shared" si="128"/>
        <v>#DIV/0!</v>
      </c>
      <c r="V640" s="19" t="e">
        <f t="shared" si="129"/>
        <v>#DIV/0!</v>
      </c>
      <c r="W640" s="18"/>
    </row>
    <row r="641" spans="1:23" s="6" customFormat="1" ht="17.100000000000001" customHeight="1" x14ac:dyDescent="0.3">
      <c r="A641" s="13">
        <v>638</v>
      </c>
      <c r="B641" s="13" t="s">
        <v>144</v>
      </c>
      <c r="C641" s="47" t="s">
        <v>2112</v>
      </c>
      <c r="D641" s="13" t="s">
        <v>14</v>
      </c>
      <c r="E641" s="40" t="s">
        <v>2125</v>
      </c>
      <c r="F641" s="40" t="s">
        <v>2126</v>
      </c>
      <c r="G641" s="13" t="s">
        <v>884</v>
      </c>
      <c r="H641" s="60">
        <v>1</v>
      </c>
      <c r="I641" s="14" t="s">
        <v>17</v>
      </c>
      <c r="J641" s="171">
        <v>0</v>
      </c>
      <c r="K641" s="172">
        <v>0</v>
      </c>
      <c r="L641" s="20"/>
      <c r="M641" s="14"/>
      <c r="N641" s="14"/>
      <c r="O641" s="50"/>
      <c r="P641" s="14"/>
      <c r="Q641" s="14"/>
      <c r="R641" s="57"/>
      <c r="S641" s="58">
        <f t="shared" si="126"/>
        <v>0</v>
      </c>
      <c r="T641" s="18">
        <f t="shared" si="127"/>
        <v>0</v>
      </c>
      <c r="U641" s="19" t="e">
        <f t="shared" si="128"/>
        <v>#DIV/0!</v>
      </c>
      <c r="V641" s="19" t="e">
        <f t="shared" si="129"/>
        <v>#DIV/0!</v>
      </c>
      <c r="W641" s="18"/>
    </row>
    <row r="642" spans="1:23" s="6" customFormat="1" ht="17.100000000000001" customHeight="1" x14ac:dyDescent="0.3">
      <c r="A642" s="13">
        <v>639</v>
      </c>
      <c r="B642" s="13" t="s">
        <v>144</v>
      </c>
      <c r="C642" s="47" t="s">
        <v>2112</v>
      </c>
      <c r="D642" s="13" t="s">
        <v>14</v>
      </c>
      <c r="E642" s="40" t="s">
        <v>2127</v>
      </c>
      <c r="F642" s="40" t="s">
        <v>2128</v>
      </c>
      <c r="G642" s="13" t="s">
        <v>884</v>
      </c>
      <c r="H642" s="60">
        <v>1</v>
      </c>
      <c r="I642" s="14" t="s">
        <v>17</v>
      </c>
      <c r="J642" s="171">
        <v>0</v>
      </c>
      <c r="K642" s="173">
        <v>5</v>
      </c>
      <c r="L642" s="49"/>
      <c r="M642" s="14"/>
      <c r="N642" s="20">
        <v>5</v>
      </c>
      <c r="O642" s="50"/>
      <c r="P642" s="14"/>
      <c r="Q642" s="20">
        <v>5</v>
      </c>
      <c r="R642" s="57"/>
      <c r="S642" s="58">
        <f t="shared" si="126"/>
        <v>0</v>
      </c>
      <c r="T642" s="18">
        <f t="shared" si="127"/>
        <v>15</v>
      </c>
      <c r="U642" s="19">
        <f t="shared" si="128"/>
        <v>0</v>
      </c>
      <c r="V642" s="19">
        <f t="shared" si="129"/>
        <v>0</v>
      </c>
      <c r="W642" s="18"/>
    </row>
    <row r="643" spans="1:23" s="6" customFormat="1" ht="17.100000000000001" customHeight="1" x14ac:dyDescent="0.3">
      <c r="A643" s="13">
        <v>640</v>
      </c>
      <c r="B643" s="13" t="s">
        <v>144</v>
      </c>
      <c r="C643" s="47" t="s">
        <v>2112</v>
      </c>
      <c r="D643" s="13" t="s">
        <v>870</v>
      </c>
      <c r="E643" s="40" t="s">
        <v>2129</v>
      </c>
      <c r="F643" s="40" t="s">
        <v>2130</v>
      </c>
      <c r="G643" s="13" t="s">
        <v>884</v>
      </c>
      <c r="H643" s="60">
        <v>1</v>
      </c>
      <c r="I643" s="14" t="s">
        <v>17</v>
      </c>
      <c r="J643" s="171">
        <v>30</v>
      </c>
      <c r="K643" s="173">
        <v>30</v>
      </c>
      <c r="L643" s="49"/>
      <c r="M643" s="14"/>
      <c r="N643" s="14"/>
      <c r="O643" s="50"/>
      <c r="P643" s="14"/>
      <c r="Q643" s="14"/>
      <c r="R643" s="57"/>
      <c r="S643" s="58">
        <f t="shared" si="126"/>
        <v>30</v>
      </c>
      <c r="T643" s="18">
        <f t="shared" si="127"/>
        <v>30</v>
      </c>
      <c r="U643" s="19">
        <f t="shared" si="128"/>
        <v>1</v>
      </c>
      <c r="V643" s="19">
        <f t="shared" si="129"/>
        <v>1</v>
      </c>
      <c r="W643" s="18"/>
    </row>
    <row r="644" spans="1:23" s="6" customFormat="1" ht="17.100000000000001" customHeight="1" x14ac:dyDescent="0.3">
      <c r="A644" s="13">
        <v>641</v>
      </c>
      <c r="B644" s="13" t="s">
        <v>144</v>
      </c>
      <c r="C644" s="47" t="s">
        <v>2112</v>
      </c>
      <c r="D644" s="13" t="s">
        <v>14</v>
      </c>
      <c r="E644" s="40" t="s">
        <v>2131</v>
      </c>
      <c r="F644" s="40" t="s">
        <v>2132</v>
      </c>
      <c r="G644" s="13" t="s">
        <v>884</v>
      </c>
      <c r="H644" s="60">
        <v>1</v>
      </c>
      <c r="I644" s="14" t="s">
        <v>17</v>
      </c>
      <c r="J644" s="171">
        <v>4</v>
      </c>
      <c r="K644" s="173">
        <v>4</v>
      </c>
      <c r="L644" s="49"/>
      <c r="M644" s="14"/>
      <c r="N644" s="20">
        <v>4</v>
      </c>
      <c r="O644" s="50"/>
      <c r="P644" s="14"/>
      <c r="Q644" s="20">
        <v>4</v>
      </c>
      <c r="R644" s="57"/>
      <c r="S644" s="58">
        <f t="shared" si="126"/>
        <v>4</v>
      </c>
      <c r="T644" s="18">
        <f t="shared" si="127"/>
        <v>12</v>
      </c>
      <c r="U644" s="19">
        <f t="shared" si="128"/>
        <v>0.33333333333333331</v>
      </c>
      <c r="V644" s="19">
        <f t="shared" si="129"/>
        <v>0.33333333333333331</v>
      </c>
      <c r="W644" s="18"/>
    </row>
    <row r="645" spans="1:23" s="6" customFormat="1" ht="17.100000000000001" customHeight="1" x14ac:dyDescent="0.3">
      <c r="A645" s="13">
        <v>642</v>
      </c>
      <c r="B645" s="13" t="s">
        <v>144</v>
      </c>
      <c r="C645" s="47" t="s">
        <v>2112</v>
      </c>
      <c r="D645" s="13" t="s">
        <v>14</v>
      </c>
      <c r="E645" s="40" t="s">
        <v>2133</v>
      </c>
      <c r="F645" s="40" t="s">
        <v>2134</v>
      </c>
      <c r="G645" s="13" t="s">
        <v>884</v>
      </c>
      <c r="H645" s="60">
        <v>0.8</v>
      </c>
      <c r="I645" s="14" t="s">
        <v>646</v>
      </c>
      <c r="J645" s="20">
        <v>10253</v>
      </c>
      <c r="K645" s="173">
        <v>2049</v>
      </c>
      <c r="L645" s="44" t="s">
        <v>2384</v>
      </c>
      <c r="M645" s="14"/>
      <c r="N645" s="14"/>
      <c r="O645" s="50"/>
      <c r="P645" s="20">
        <v>0</v>
      </c>
      <c r="Q645" s="20">
        <v>0</v>
      </c>
      <c r="R645" s="46" t="s">
        <v>2384</v>
      </c>
      <c r="S645" s="58">
        <f t="shared" si="126"/>
        <v>10253</v>
      </c>
      <c r="T645" s="18">
        <f t="shared" si="127"/>
        <v>2049</v>
      </c>
      <c r="U645" s="19">
        <f>(S645/T645)-1</f>
        <v>4.003904343582235</v>
      </c>
      <c r="V645" s="19">
        <f t="shared" si="129"/>
        <v>5.0048804294777938</v>
      </c>
      <c r="W645" s="18"/>
    </row>
    <row r="646" spans="1:23" s="6" customFormat="1" ht="17.100000000000001" customHeight="1" x14ac:dyDescent="0.3">
      <c r="A646" s="13">
        <v>643</v>
      </c>
      <c r="B646" s="13" t="s">
        <v>144</v>
      </c>
      <c r="C646" s="47" t="s">
        <v>2112</v>
      </c>
      <c r="D646" s="13" t="s">
        <v>14</v>
      </c>
      <c r="E646" s="40" t="s">
        <v>2135</v>
      </c>
      <c r="F646" s="40" t="s">
        <v>2136</v>
      </c>
      <c r="G646" s="13" t="s">
        <v>884</v>
      </c>
      <c r="H646" s="60">
        <v>1</v>
      </c>
      <c r="I646" s="14" t="s">
        <v>17</v>
      </c>
      <c r="J646" s="14">
        <v>0</v>
      </c>
      <c r="K646" s="173">
        <v>0</v>
      </c>
      <c r="L646" s="20"/>
      <c r="M646" s="14"/>
      <c r="N646" s="20">
        <v>20</v>
      </c>
      <c r="O646" s="50"/>
      <c r="P646" s="14"/>
      <c r="Q646" s="20">
        <v>20</v>
      </c>
      <c r="R646" s="57"/>
      <c r="S646" s="58">
        <f t="shared" si="126"/>
        <v>0</v>
      </c>
      <c r="T646" s="18">
        <f t="shared" si="127"/>
        <v>40</v>
      </c>
      <c r="U646" s="19">
        <f t="shared" si="128"/>
        <v>0</v>
      </c>
      <c r="V646" s="19">
        <f t="shared" si="129"/>
        <v>0</v>
      </c>
      <c r="W646" s="18"/>
    </row>
  </sheetData>
  <autoFilter ref="A3:W646" xr:uid="{00000000-0009-0000-0000-000002000000}"/>
  <mergeCells count="5">
    <mergeCell ref="S2:T2"/>
    <mergeCell ref="J2:L2"/>
    <mergeCell ref="M2:O2"/>
    <mergeCell ref="P2:R2"/>
    <mergeCell ref="A1:W1"/>
  </mergeCells>
  <pageMargins left="0.7" right="0.7" top="0.75" bottom="0.75" header="0.3" footer="0.3"/>
  <pageSetup scale="32" orientation="portrait" r:id="rId1"/>
  <legacyDrawing r:id="rId2"/>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0000000}">
          <x14:formula1>
            <xm:f>'C:\Users\javier.hernandez\Downloads\[11 PP 2023 Mantenimiento a la Infraestructura no.xlsx]Hoja2'!#REF!</xm:f>
          </x14:formula1>
          <xm:sqref>G148</xm:sqref>
        </x14:dataValidation>
        <x14:dataValidation type="list" allowBlank="1" showInputMessage="1" showErrorMessage="1" xr:uid="{00000000-0002-0000-0200-000001000000}">
          <x14:formula1>
            <xm:f>'\\coof-javierhern\COMPARTIDA\02. Planeación\04.- Programas Presupuestarios\07. 2023\[11 PP 2023 Mantenimiento a la Infraestructura.xlsx]Hoja2'!#REF!</xm:f>
          </x14:formula1>
          <xm:sqref>G142:G147 G149:G153</xm:sqref>
        </x14:dataValidation>
        <x14:dataValidation type="list" allowBlank="1" showInputMessage="1" showErrorMessage="1" xr:uid="{00000000-0002-0000-0200-000002000000}">
          <x14:formula1>
            <xm:f>'\\coof-javierhern\COMPARTIDA\02. Planeación\04.- Programas Presupuestarios\07. 2023\[12 PP 2023 Movilidad.xlsx]Hoja2'!#REF!</xm:f>
          </x14:formula1>
          <xm:sqref>G154:G161</xm:sqref>
        </x14:dataValidation>
        <x14:dataValidation type="list" allowBlank="1" showErrorMessage="1" xr:uid="{00000000-0002-0000-0200-000003000000}">
          <x14:formula1>
            <xm:f>'\\coof-javierhern\COMPARTIDA\02. Planeación\04.- Programas Presupuestarios\07. 2023\[13 PP 2023 Protección Civil.xlsx]Hoja2'!#REF!</xm:f>
          </x14:formula1>
          <xm:sqref>G162:G169</xm:sqref>
        </x14:dataValidation>
        <x14:dataValidation type="list" allowBlank="1" showInputMessage="1" showErrorMessage="1" xr:uid="{00000000-0002-0000-0200-000004000000}">
          <x14:formula1>
            <xm:f>'\\coof-javierhern\COMPARTIDA\02. Planeación\04.- Programas Presupuestarios\07. 2023\[14 PP 2023 Desarrollo Orientado.xlsx]Hoja2'!#REF!</xm:f>
          </x14:formula1>
          <xm:sqref>G170:G182</xm:sqref>
        </x14:dataValidation>
        <x14:dataValidation type="list" allowBlank="1" showInputMessage="1" showErrorMessage="1" xr:uid="{00000000-0002-0000-0200-000005000000}">
          <x14:formula1>
            <xm:f>'\\coof-javierhern\COMPARTIDA\02. Planeación\04.- Programas Presupuestarios\07. 2023\[15 PP 2023 Desarrollo Compacto.xlsx]Hoja2'!#REF!</xm:f>
          </x14:formula1>
          <xm:sqref>G183:G193 G195:G196</xm:sqref>
        </x14:dataValidation>
        <x14:dataValidation type="list" allowBlank="1" showInputMessage="1" showErrorMessage="1" xr:uid="{00000000-0002-0000-0200-000006000000}">
          <x14:formula1>
            <xm:f>'\\coof-javierhern\COMPARTIDA\02. Planeación\04.- Programas Presupuestarios\07. 2023\[16 PP 2023 Recuperación Verde.xlsx]Hoja2'!#REF!</xm:f>
          </x14:formula1>
          <xm:sqref>G197:G204</xm:sqref>
        </x14:dataValidation>
        <x14:dataValidation type="list" allowBlank="1" showErrorMessage="1" xr:uid="{00000000-0002-0000-0200-000007000000}">
          <x14:formula1>
            <xm:f>'\\coof-javierhern\COMPARTIDA\02. Planeación\04.- Programas Presupuestarios\07. 2023\[17 PP 2023 Desarrollo Verde.xlsx]Hoja2'!#REF!</xm:f>
          </x14:formula1>
          <xm:sqref>G205:G219</xm:sqref>
        </x14:dataValidation>
        <x14:dataValidation type="list" allowBlank="1" showErrorMessage="1" xr:uid="{00000000-0002-0000-0200-000008000000}">
          <x14:formula1>
            <xm:f>'\\coof-javierhern\COMPARTIDA\02. Planeación\04.- Programas Presupuestarios\07. 2023\[18 PP 2023 Mty Cero Residuos.xlsx]Hoja2'!#REF!</xm:f>
          </x14:formula1>
          <xm:sqref>G490:G584 G220:G224 G226:G227</xm:sqref>
        </x14:dataValidation>
        <x14:dataValidation type="list" allowBlank="1" showInputMessage="1" showErrorMessage="1" xr:uid="{00000000-0002-0000-0200-000009000000}">
          <x14:formula1>
            <xm:f>'C:\Users\gfmartinez\Downloads\[SEJ-PEP-19 01.08.22 PP Recuperación y mantenimiento de espacios públicos (1).xlsx]Hoja2'!#REF!</xm:f>
          </x14:formula1>
          <xm:sqref>G228:G238</xm:sqref>
        </x14:dataValidation>
        <x14:dataValidation type="list" allowBlank="1" showErrorMessage="1" xr:uid="{00000000-0002-0000-0200-00000A000000}">
          <x14:formula1>
            <xm:f>'\\coof-javierhern\COMPARTIDA\02. Planeación\04.- Programas Presupuestarios\07. 2023\[21 PP 2023 IMPLANC.XLSX]Hoja2'!#REF!</xm:f>
          </x14:formula1>
          <xm:sqref>G251:G266</xm:sqref>
        </x14:dataValidation>
        <x14:dataValidation type="list" allowBlank="1" showInputMessage="1" showErrorMessage="1" xr:uid="{00000000-0002-0000-0200-00000B000000}">
          <x14:formula1>
            <xm:f>'\\coof-javierhern\COMPARTIDA\02. Planeación\04.- Programas Presupuestarios\07. 2023\[22 PP 2023 Promoción de obras.xlsx]Hoja2'!#REF!</xm:f>
          </x14:formula1>
          <xm:sqref>G267:G274</xm:sqref>
        </x14:dataValidation>
        <x14:dataValidation type="list" allowBlank="1" showInputMessage="1" showErrorMessage="1" xr:uid="{00000000-0002-0000-0200-00000C000000}">
          <x14:formula1>
            <xm:f>'\\coof-javierhern\COMPARTIDA\02. Planeación\04.- Programas Presupuestarios\07. 2023\[23 PP 2023 FIDETEC.xlsx]Hoja2'!#REF!</xm:f>
          </x14:formula1>
          <xm:sqref>G275:G282</xm:sqref>
        </x14:dataValidation>
        <x14:dataValidation type="list" allowBlank="1" showErrorMessage="1" xr:uid="{00000000-0002-0000-0200-00000D000000}">
          <x14:formula1>
            <xm:f>'\\coof-javierhern\COMPARTIDA\02. Planeación\04.- Programas Presupuestarios\07. 2023\[24 PP 2023 Atención Integral contra la Pobreza.xlsx]Hoja2'!#REF!</xm:f>
          </x14:formula1>
          <xm:sqref>G290:G291</xm:sqref>
        </x14:dataValidation>
        <x14:dataValidation type="list" allowBlank="1" showErrorMessage="1" xr:uid="{00000000-0002-0000-0200-00000E000000}">
          <x14:formula1>
            <xm:f>'\\coof-javierhern\COMPARTIDA\02. Planeación\04.- Programas Presupuestarios\07. 2023\[25 PP 2023 Bienestar Animal.xlsx]Hoja2'!#REF!</xm:f>
          </x14:formula1>
          <xm:sqref>G295:G298 G300:G304</xm:sqref>
        </x14:dataValidation>
        <x14:dataValidation type="list" allowBlank="1" showErrorMessage="1" xr:uid="{00000000-0002-0000-0200-00000F000000}">
          <x14:formula1>
            <xm:f>'\\coof-javierhern\COMPARTIDA\02. Planeación\04.- Programas Presupuestarios\07. 2023\[26 PP 2023 Promoción Cultural.xlsx]Hoja2'!#REF!</xm:f>
          </x14:formula1>
          <xm:sqref>G305:G311</xm:sqref>
        </x14:dataValidation>
        <x14:dataValidation type="list" allowBlank="1" showErrorMessage="1" xr:uid="{00000000-0002-0000-0200-000010000000}">
          <x14:formula1>
            <xm:f>'\\coof-javierhern\COMPARTIDA\02. Planeación\04.- Programas Presupuestarios\07. 2023\[27 PP 2023 Promoción e Impulso al deporte y la recreación.xlsx]Hoja2'!#REF!</xm:f>
          </x14:formula1>
          <xm:sqref>G312:G319</xm:sqref>
        </x14:dataValidation>
        <x14:dataValidation type="list" allowBlank="1" showErrorMessage="1" xr:uid="{00000000-0002-0000-0200-000011000000}">
          <x14:formula1>
            <xm:f>'\\coof-javierhern\COMPARTIDA\02. Planeación\04.- Programas Presupuestarios\07. 2023\[28 PP 2023 Salud Contigo.xlsx]Hoja2'!#REF!</xm:f>
          </x14:formula1>
          <xm:sqref>G320:G330</xm:sqref>
        </x14:dataValidation>
        <x14:dataValidation type="list" allowBlank="1" showErrorMessage="1" xr:uid="{00000000-0002-0000-0200-000012000000}">
          <x14:formula1>
            <xm:f>'\\coof-javierhern\COMPARTIDA\02. Planeación\04.- Programas Presupuestarios\07. 2023\[29 PP 2023 Salud Mental.xlsx]Hoja2'!#REF!</xm:f>
          </x14:formula1>
          <xm:sqref>G331:G338</xm:sqref>
        </x14:dataValidation>
        <x14:dataValidation type="list" allowBlank="1" showErrorMessage="1" xr:uid="{00000000-0002-0000-0200-000013000000}">
          <x14:formula1>
            <xm:f>'\\coof-javierhern\COMPARTIDA\02. Planeación\04.- Programas Presupuestarios\07. 2023\[30 PP 2023 Monterrey Contigo.xlsx]Hoja2'!#REF!</xm:f>
          </x14:formula1>
          <xm:sqref>G339:G346</xm:sqref>
        </x14:dataValidation>
        <x14:dataValidation type="list" allowBlank="1" showErrorMessage="1" xr:uid="{00000000-0002-0000-0200-000014000000}">
          <x14:formula1>
            <xm:f>'\\coof-javierhern\COMPARTIDA\02. Planeación\04.- Programas Presupuestarios\07. 2023\[31 PP 2023 Modelo Integral de Atención a la Primera Infancia.xlsx]Hoja2'!#REF!</xm:f>
          </x14:formula1>
          <xm:sqref>G347:G354</xm:sqref>
        </x14:dataValidation>
        <x14:dataValidation type="list" allowBlank="1" showErrorMessage="1" xr:uid="{00000000-0002-0000-0200-000015000000}">
          <x14:formula1>
            <xm:f>'\\coof-javierhern\COMPARTIDA\02. Planeación\04.- Programas Presupuestarios\07. 2023\[32 PP 2023 Juntas y Juntos por tu escuela.xlsx]Hoja2'!#REF!</xm:f>
          </x14:formula1>
          <xm:sqref>G355:G362</xm:sqref>
        </x14:dataValidation>
        <x14:dataValidation type="list" allowBlank="1" showErrorMessage="1" xr:uid="{00000000-0002-0000-0200-000016000000}">
          <x14:formula1>
            <xm:f>'\\coof-javierhern\COMPARTIDA\02. Planeación\04.- Programas Presupuestarios\07. 2023\[33 PP 2023 Transversalizando IS y PG.xlsx]Hoja2'!#REF!</xm:f>
          </x14:formula1>
          <xm:sqref>G363:G370</xm:sqref>
        </x14:dataValidation>
        <x14:dataValidation type="list" allowBlank="1" showErrorMessage="1" xr:uid="{00000000-0002-0000-0200-000017000000}">
          <x14:formula1>
            <xm:f>'\\coof-javierhern\COMPARTIDA\02. Planeación\04.- Programas Presupuestarios\07. 2023\[34 PP 2023 Adulto Mayor.xlsx]Hoja2'!#REF!</xm:f>
          </x14:formula1>
          <xm:sqref>G371:G375 G378:G379</xm:sqref>
        </x14:dataValidation>
        <x14:dataValidation type="list" allowBlank="1" showErrorMessage="1" xr:uid="{00000000-0002-0000-0200-000018000000}">
          <x14:formula1>
            <xm:f>'\\coof-javierhern\COMPARTIDA\02. Planeación\04.- Programas Presupuestarios\07. 2023\[35 PP 2023 Asistencia Social.xlsx]Hoja2'!#REF!</xm:f>
          </x14:formula1>
          <xm:sqref>G380:G394</xm:sqref>
        </x14:dataValidation>
        <x14:dataValidation type="list" allowBlank="1" showInputMessage="1" showErrorMessage="1" xr:uid="{00000000-0002-0000-0200-000019000000}">
          <x14:formula1>
            <xm:f>'\\coof-javierhern\COMPARTIDA\02. Planeación\04.- Programas Presupuestarios\07. 2023\[36 PP 2023 Bienestar Familiar.xlsx]Hoja2'!#REF!</xm:f>
          </x14:formula1>
          <xm:sqref>G395:G405</xm:sqref>
        </x14:dataValidation>
        <x14:dataValidation type="list" allowBlank="1" showInputMessage="1" showErrorMessage="1" xr:uid="{00000000-0002-0000-0200-00001A000000}">
          <x14:formula1>
            <xm:f>'\\coof-javierhern\COMPARTIDA\02. Planeación\04.- Programas Presupuestarios\07. 2023\[37 PP 2023 Familias construyendo paz.xlsx]Hoja2'!#REF!</xm:f>
          </x14:formula1>
          <xm:sqref>G406:G413</xm:sqref>
        </x14:dataValidation>
        <x14:dataValidation type="list" allowBlank="1" showInputMessage="1" showErrorMessage="1" xr:uid="{00000000-0002-0000-0200-00001B000000}">
          <x14:formula1>
            <xm:f>'\\coof-javierhern\COMPARTIDA\02. Planeación\04.- Programas Presupuestarios\07. 2023\[38 PP 2023 Atención Integral.xlsx]Hoja2'!#REF!</xm:f>
          </x14:formula1>
          <xm:sqref>G414:G423</xm:sqref>
        </x14:dataValidation>
        <x14:dataValidation type="list" allowBlank="1" showInputMessage="1" showErrorMessage="1" xr:uid="{00000000-0002-0000-0200-00001C000000}">
          <x14:formula1>
            <xm:f>'\\coof-javierhern\COMPARTIDA\02. Planeación\04.- Programas Presupuestarios\07. 2023\[39 PP 2023 Protección a la infancia, adolescencia y familia.xlsx]Hoja2'!#REF!</xm:f>
          </x14:formula1>
          <xm:sqref>G424:G434</xm:sqref>
        </x14:dataValidation>
        <x14:dataValidation type="list" allowBlank="1" showInputMessage="1" showErrorMessage="1" xr:uid="{00000000-0002-0000-0200-00001D000000}">
          <x14:formula1>
            <xm:f>'\\coof-javierhern\COMPARTIDA\02. Planeación\04.- Programas Presupuestarios\07. 2023\[40 PP 2023 Protección de NNA Vulnerados.xlsx]Hoja2'!#REF!</xm:f>
          </x14:formula1>
          <xm:sqref>G435:G442</xm:sqref>
        </x14:dataValidation>
        <x14:dataValidation type="list" allowBlank="1" showInputMessage="1" showErrorMessage="1" xr:uid="{00000000-0002-0000-0200-00001E000000}">
          <x14:formula1>
            <xm:f>'C:\Users\INJURE 4\Downloads\[IJR_Propuesta_MIRS_2023 (3).xlsx]Hoja2'!#REF!</xm:f>
          </x14:formula1>
          <xm:sqref>G468</xm:sqref>
        </x14:dataValidation>
        <x14:dataValidation type="list" allowBlank="1" showInputMessage="1" showErrorMessage="1" xr:uid="{00000000-0002-0000-0200-00001F000000}">
          <x14:formula1>
            <xm:f>'\\coof-javierhern\COMPARTIDA\02. Planeación\04.- Programas Presupuestarios\07. 2023\[41 PP 2023 Juventudes.xlsx]Hoja2'!#REF!</xm:f>
          </x14:formula1>
          <xm:sqref>G443:G467 G469:G478</xm:sqref>
        </x14:dataValidation>
        <x14:dataValidation type="list" allowBlank="1" showErrorMessage="1" xr:uid="{00000000-0002-0000-0200-000020000000}">
          <x14:formula1>
            <xm:f>'\\coof-javierhern\COMPARTIDA\02. Planeación\04.- Programas Presupuestarios\07. 2023\[42 PP 2023 Mujeres.xlsx]Hoja2'!#REF!</xm:f>
          </x14:formula1>
          <xm:sqref>G479:G489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zoomScaleNormal="100" workbookViewId="0">
      <pane ySplit="2" topLeftCell="A15" activePane="bottomLeft" state="frozen"/>
      <selection pane="bottomLeft" activeCell="A15" sqref="A15:XFD15"/>
    </sheetView>
  </sheetViews>
  <sheetFormatPr baseColWidth="10" defaultColWidth="11.44140625" defaultRowHeight="14.4" x14ac:dyDescent="0.3"/>
  <cols>
    <col min="1" max="1" width="4.44140625" style="4" bestFit="1" customWidth="1"/>
    <col min="2" max="2" width="14" style="4" customWidth="1"/>
    <col min="3" max="3" width="24.33203125" style="4" customWidth="1"/>
    <col min="4" max="6" width="9.109375" style="4" customWidth="1"/>
    <col min="7" max="18" width="13.88671875" style="4" customWidth="1"/>
    <col min="19" max="20" width="19.6640625" style="4" customWidth="1"/>
    <col min="21" max="16384" width="11.44140625" style="4"/>
  </cols>
  <sheetData>
    <row r="1" spans="1:20" ht="23.4" x14ac:dyDescent="0.45">
      <c r="A1" s="221" t="s">
        <v>2383</v>
      </c>
      <c r="B1" s="221"/>
      <c r="C1" s="221"/>
      <c r="D1" s="221"/>
      <c r="E1" s="221"/>
      <c r="F1" s="221"/>
      <c r="G1" s="221"/>
      <c r="H1" s="221"/>
      <c r="I1" s="221"/>
      <c r="J1" s="221"/>
      <c r="K1" s="221"/>
      <c r="L1" s="221"/>
      <c r="M1" s="221"/>
      <c r="N1" s="221"/>
      <c r="O1" s="221"/>
      <c r="P1" s="221"/>
      <c r="Q1" s="221"/>
      <c r="R1" s="221"/>
      <c r="S1" s="221"/>
      <c r="T1" s="221"/>
    </row>
    <row r="2" spans="1:20" ht="36" x14ac:dyDescent="0.3">
      <c r="A2" s="108" t="s">
        <v>2382</v>
      </c>
      <c r="B2" s="108" t="s">
        <v>2329</v>
      </c>
      <c r="C2" s="108" t="s">
        <v>2307</v>
      </c>
      <c r="D2" s="108" t="s">
        <v>2308</v>
      </c>
      <c r="E2" s="108" t="s">
        <v>2309</v>
      </c>
      <c r="F2" s="108" t="s">
        <v>2310</v>
      </c>
      <c r="G2" s="108" t="s">
        <v>882</v>
      </c>
      <c r="H2" s="108" t="s">
        <v>2311</v>
      </c>
      <c r="I2" s="108" t="s">
        <v>2312</v>
      </c>
      <c r="J2" s="109" t="s">
        <v>2313</v>
      </c>
      <c r="K2" s="108" t="s">
        <v>2314</v>
      </c>
      <c r="L2" s="109" t="s">
        <v>2313</v>
      </c>
      <c r="M2" s="108" t="s">
        <v>2315</v>
      </c>
      <c r="N2" s="109" t="s">
        <v>2313</v>
      </c>
      <c r="O2" s="108" t="s">
        <v>2316</v>
      </c>
      <c r="P2" s="109" t="s">
        <v>2313</v>
      </c>
      <c r="Q2" s="108" t="s">
        <v>2381</v>
      </c>
      <c r="R2" s="109" t="s">
        <v>2313</v>
      </c>
      <c r="S2" s="109" t="s">
        <v>2317</v>
      </c>
      <c r="T2" s="110" t="s">
        <v>2318</v>
      </c>
    </row>
    <row r="3" spans="1:20" ht="60" customHeight="1" x14ac:dyDescent="0.3">
      <c r="A3" s="111">
        <v>1</v>
      </c>
      <c r="B3" s="111" t="s">
        <v>96</v>
      </c>
      <c r="C3" s="111" t="s">
        <v>2319</v>
      </c>
      <c r="D3" s="112">
        <v>0.34799999999999998</v>
      </c>
      <c r="E3" s="113">
        <v>2021</v>
      </c>
      <c r="F3" s="112">
        <v>0.32</v>
      </c>
      <c r="G3" s="114" t="s">
        <v>885</v>
      </c>
      <c r="H3" s="114" t="s">
        <v>2320</v>
      </c>
      <c r="I3" s="115"/>
      <c r="J3" s="116">
        <f>+(I3-D3)/D3</f>
        <v>-1</v>
      </c>
      <c r="K3" s="115">
        <v>0.34699999999999998</v>
      </c>
      <c r="L3" s="116">
        <f>+(K3-D3)/D3</f>
        <v>-2.8735632183908072E-3</v>
      </c>
      <c r="M3" s="115">
        <v>0.33800000000000002</v>
      </c>
      <c r="N3" s="116">
        <f>+(M3-D3)/D3</f>
        <v>-2.8735632183907914E-2</v>
      </c>
      <c r="O3" s="117"/>
      <c r="P3" s="116">
        <f t="shared" ref="P3:P10" si="0">+(O3-D3)/D3</f>
        <v>-1</v>
      </c>
      <c r="Q3" s="118"/>
      <c r="R3" s="116">
        <f>+(Q3-F3)/F3</f>
        <v>-1</v>
      </c>
      <c r="S3" s="113" t="s">
        <v>2321</v>
      </c>
      <c r="T3" s="119" t="s">
        <v>2322</v>
      </c>
    </row>
    <row r="4" spans="1:20" ht="60" customHeight="1" x14ac:dyDescent="0.3">
      <c r="A4" s="111">
        <v>2</v>
      </c>
      <c r="B4" s="111" t="s">
        <v>96</v>
      </c>
      <c r="C4" s="111" t="s">
        <v>2323</v>
      </c>
      <c r="D4" s="112">
        <v>0.38800000000000001</v>
      </c>
      <c r="E4" s="113">
        <v>2021</v>
      </c>
      <c r="F4" s="112">
        <v>0.41</v>
      </c>
      <c r="G4" s="114" t="s">
        <v>885</v>
      </c>
      <c r="H4" s="114" t="s">
        <v>2324</v>
      </c>
      <c r="I4" s="115"/>
      <c r="J4" s="116">
        <f>+(I4-D4)/D4</f>
        <v>-1</v>
      </c>
      <c r="K4" s="115">
        <v>0.39079999999999998</v>
      </c>
      <c r="L4" s="116">
        <f>+(K4-D4)/D4</f>
        <v>7.2164948453607453E-3</v>
      </c>
      <c r="M4" s="115">
        <v>0.38900000000000001</v>
      </c>
      <c r="N4" s="116">
        <f>+(M4-D4)/D4</f>
        <v>2.5773195876288681E-3</v>
      </c>
      <c r="O4" s="117"/>
      <c r="P4" s="116">
        <f t="shared" si="0"/>
        <v>-1</v>
      </c>
      <c r="Q4" s="118"/>
      <c r="R4" s="116">
        <f>+(Q4-F4)/F4</f>
        <v>-1</v>
      </c>
      <c r="S4" s="113" t="s">
        <v>2321</v>
      </c>
      <c r="T4" s="119" t="s">
        <v>2322</v>
      </c>
    </row>
    <row r="5" spans="1:20" ht="60" customHeight="1" x14ac:dyDescent="0.3">
      <c r="A5" s="111">
        <v>3</v>
      </c>
      <c r="B5" s="111" t="s">
        <v>96</v>
      </c>
      <c r="C5" s="111" t="s">
        <v>2325</v>
      </c>
      <c r="D5" s="112">
        <v>4.8000000000000001E-2</v>
      </c>
      <c r="E5" s="113">
        <v>2021</v>
      </c>
      <c r="F5" s="112">
        <v>4.2999999999999997E-2</v>
      </c>
      <c r="G5" s="114" t="s">
        <v>885</v>
      </c>
      <c r="H5" s="114" t="s">
        <v>2320</v>
      </c>
      <c r="I5" s="115"/>
      <c r="J5" s="116">
        <f>+(I5-D5)/D5</f>
        <v>-1</v>
      </c>
      <c r="K5" s="115">
        <v>4.1000000000000002E-2</v>
      </c>
      <c r="L5" s="116">
        <f>+(K5-D5)/D5</f>
        <v>-0.14583333333333331</v>
      </c>
      <c r="M5" s="115">
        <v>4.2000000000000003E-2</v>
      </c>
      <c r="N5" s="116">
        <f>+(M5-D5)/D5</f>
        <v>-0.12499999999999996</v>
      </c>
      <c r="O5" s="117"/>
      <c r="P5" s="116">
        <f t="shared" si="0"/>
        <v>-1</v>
      </c>
      <c r="Q5" s="118"/>
      <c r="R5" s="116">
        <f>+(Q5-F5)/F5</f>
        <v>-1</v>
      </c>
      <c r="S5" s="113" t="s">
        <v>2321</v>
      </c>
      <c r="T5" s="119" t="s">
        <v>2322</v>
      </c>
    </row>
    <row r="6" spans="1:20" ht="60" customHeight="1" x14ac:dyDescent="0.3">
      <c r="A6" s="111">
        <v>4</v>
      </c>
      <c r="B6" s="111" t="s">
        <v>96</v>
      </c>
      <c r="C6" s="111" t="s">
        <v>2326</v>
      </c>
      <c r="D6" s="112">
        <v>0.44</v>
      </c>
      <c r="E6" s="113">
        <v>2019</v>
      </c>
      <c r="F6" s="112">
        <v>0.47</v>
      </c>
      <c r="G6" s="114" t="s">
        <v>2327</v>
      </c>
      <c r="H6" s="114" t="s">
        <v>2324</v>
      </c>
      <c r="I6" s="120" t="s">
        <v>2328</v>
      </c>
      <c r="J6" s="120" t="s">
        <v>2328</v>
      </c>
      <c r="K6" s="120" t="s">
        <v>2328</v>
      </c>
      <c r="L6" s="120" t="s">
        <v>2328</v>
      </c>
      <c r="M6" s="120" t="s">
        <v>2328</v>
      </c>
      <c r="N6" s="120" t="s">
        <v>2328</v>
      </c>
      <c r="O6" s="117"/>
      <c r="P6" s="116">
        <f t="shared" si="0"/>
        <v>-1</v>
      </c>
      <c r="Q6" s="121" t="s">
        <v>2328</v>
      </c>
      <c r="R6" s="121" t="s">
        <v>2328</v>
      </c>
      <c r="S6" s="113">
        <v>100000</v>
      </c>
      <c r="T6" s="119"/>
    </row>
    <row r="7" spans="1:20" ht="60" customHeight="1" x14ac:dyDescent="0.3">
      <c r="A7" s="111">
        <v>5</v>
      </c>
      <c r="B7" s="111" t="s">
        <v>385</v>
      </c>
      <c r="C7" s="111" t="s">
        <v>2337</v>
      </c>
      <c r="D7" s="112">
        <v>0.64100000000000001</v>
      </c>
      <c r="E7" s="113">
        <v>2021</v>
      </c>
      <c r="F7" s="112">
        <v>0.57699999999999996</v>
      </c>
      <c r="G7" s="114" t="s">
        <v>885</v>
      </c>
      <c r="H7" s="114" t="s">
        <v>2320</v>
      </c>
      <c r="I7" s="115">
        <v>0.71499999999999997</v>
      </c>
      <c r="J7" s="116">
        <f>+(I7-D7)/D7</f>
        <v>0.11544461778471131</v>
      </c>
      <c r="K7" s="115">
        <v>0.72</v>
      </c>
      <c r="L7" s="116">
        <f>+(K7-D7)/D7</f>
        <v>0.12324492979719182</v>
      </c>
      <c r="M7" s="115">
        <v>0.71599999999999997</v>
      </c>
      <c r="N7" s="116">
        <f>+(M7-D7)/D7</f>
        <v>0.11700468018720742</v>
      </c>
      <c r="O7" s="122">
        <v>0.69799999999999995</v>
      </c>
      <c r="P7" s="116">
        <f t="shared" si="0"/>
        <v>8.892355694227759E-2</v>
      </c>
      <c r="Q7" s="118"/>
      <c r="R7" s="116">
        <f>+(Q7-F7)/F7</f>
        <v>-1</v>
      </c>
      <c r="S7" s="113" t="s">
        <v>2338</v>
      </c>
      <c r="T7" s="119" t="s">
        <v>2347</v>
      </c>
    </row>
    <row r="8" spans="1:20" ht="60" customHeight="1" x14ac:dyDescent="0.3">
      <c r="A8" s="111">
        <v>6</v>
      </c>
      <c r="B8" s="111" t="s">
        <v>385</v>
      </c>
      <c r="C8" s="111" t="s">
        <v>2330</v>
      </c>
      <c r="D8" s="123">
        <v>19.95</v>
      </c>
      <c r="E8" s="113">
        <v>2020</v>
      </c>
      <c r="F8" s="123">
        <v>15</v>
      </c>
      <c r="G8" s="114" t="s">
        <v>2327</v>
      </c>
      <c r="H8" s="114" t="s">
        <v>2320</v>
      </c>
      <c r="I8" s="120" t="s">
        <v>2328</v>
      </c>
      <c r="J8" s="120" t="s">
        <v>2328</v>
      </c>
      <c r="K8" s="120" t="s">
        <v>2328</v>
      </c>
      <c r="L8" s="120" t="s">
        <v>2328</v>
      </c>
      <c r="M8" s="120" t="s">
        <v>2328</v>
      </c>
      <c r="N8" s="120" t="s">
        <v>2328</v>
      </c>
      <c r="O8" s="124">
        <v>19.07</v>
      </c>
      <c r="P8" s="116">
        <f t="shared" si="0"/>
        <v>-4.4110275689223009E-2</v>
      </c>
      <c r="Q8" s="121" t="s">
        <v>2328</v>
      </c>
      <c r="R8" s="121" t="s">
        <v>2328</v>
      </c>
      <c r="S8" s="113" t="s">
        <v>2331</v>
      </c>
      <c r="T8" s="119" t="s">
        <v>2332</v>
      </c>
    </row>
    <row r="9" spans="1:20" ht="60" customHeight="1" x14ac:dyDescent="0.3">
      <c r="A9" s="111">
        <v>7</v>
      </c>
      <c r="B9" s="111" t="s">
        <v>385</v>
      </c>
      <c r="C9" s="111" t="s">
        <v>2333</v>
      </c>
      <c r="D9" s="123">
        <v>1.47</v>
      </c>
      <c r="E9" s="113">
        <v>2020</v>
      </c>
      <c r="F9" s="123">
        <v>0.75</v>
      </c>
      <c r="G9" s="114" t="s">
        <v>2327</v>
      </c>
      <c r="H9" s="114" t="s">
        <v>2320</v>
      </c>
      <c r="I9" s="120" t="s">
        <v>2328</v>
      </c>
      <c r="J9" s="120" t="s">
        <v>2328</v>
      </c>
      <c r="K9" s="120" t="s">
        <v>2328</v>
      </c>
      <c r="L9" s="120" t="s">
        <v>2328</v>
      </c>
      <c r="M9" s="120" t="s">
        <v>2328</v>
      </c>
      <c r="N9" s="120" t="s">
        <v>2328</v>
      </c>
      <c r="O9" s="124">
        <v>0.69</v>
      </c>
      <c r="P9" s="116">
        <f t="shared" si="0"/>
        <v>-0.53061224489795922</v>
      </c>
      <c r="Q9" s="121" t="s">
        <v>2328</v>
      </c>
      <c r="R9" s="121" t="s">
        <v>2328</v>
      </c>
      <c r="S9" s="113" t="s">
        <v>2331</v>
      </c>
      <c r="T9" s="119" t="s">
        <v>2332</v>
      </c>
    </row>
    <row r="10" spans="1:20" ht="60" customHeight="1" x14ac:dyDescent="0.3">
      <c r="A10" s="111">
        <v>8</v>
      </c>
      <c r="B10" s="111" t="s">
        <v>385</v>
      </c>
      <c r="C10" s="111" t="s">
        <v>2334</v>
      </c>
      <c r="D10" s="123">
        <v>1</v>
      </c>
      <c r="E10" s="113">
        <v>2021</v>
      </c>
      <c r="F10" s="123">
        <v>1.8</v>
      </c>
      <c r="G10" s="114" t="s">
        <v>2327</v>
      </c>
      <c r="H10" s="114" t="s">
        <v>2324</v>
      </c>
      <c r="I10" s="120" t="s">
        <v>2328</v>
      </c>
      <c r="J10" s="120" t="s">
        <v>2328</v>
      </c>
      <c r="K10" s="120" t="s">
        <v>2328</v>
      </c>
      <c r="L10" s="120" t="s">
        <v>2328</v>
      </c>
      <c r="M10" s="120" t="s">
        <v>2328</v>
      </c>
      <c r="N10" s="120" t="s">
        <v>2328</v>
      </c>
      <c r="O10" s="124">
        <v>1</v>
      </c>
      <c r="P10" s="116">
        <f t="shared" si="0"/>
        <v>0</v>
      </c>
      <c r="Q10" s="121" t="s">
        <v>2328</v>
      </c>
      <c r="R10" s="121" t="s">
        <v>2328</v>
      </c>
      <c r="S10" s="113" t="s">
        <v>2335</v>
      </c>
      <c r="T10" s="119" t="s">
        <v>2336</v>
      </c>
    </row>
    <row r="11" spans="1:20" ht="60" customHeight="1" x14ac:dyDescent="0.3">
      <c r="A11" s="111">
        <v>9</v>
      </c>
      <c r="B11" s="111" t="s">
        <v>2380</v>
      </c>
      <c r="C11" s="111" t="s">
        <v>2379</v>
      </c>
      <c r="D11" s="123">
        <v>59.3</v>
      </c>
      <c r="E11" s="113">
        <v>2020</v>
      </c>
      <c r="F11" s="123">
        <v>61</v>
      </c>
      <c r="G11" s="114" t="s">
        <v>2344</v>
      </c>
      <c r="H11" s="114" t="s">
        <v>2324</v>
      </c>
      <c r="I11" s="120" t="s">
        <v>2328</v>
      </c>
      <c r="J11" s="120" t="s">
        <v>2328</v>
      </c>
      <c r="K11" s="120" t="s">
        <v>2328</v>
      </c>
      <c r="L11" s="120" t="s">
        <v>2328</v>
      </c>
      <c r="M11" s="120" t="s">
        <v>2328</v>
      </c>
      <c r="N11" s="120" t="s">
        <v>2328</v>
      </c>
      <c r="O11" s="120" t="s">
        <v>2328</v>
      </c>
      <c r="P11" s="120" t="s">
        <v>2328</v>
      </c>
      <c r="Q11" s="121" t="s">
        <v>2328</v>
      </c>
      <c r="R11" s="121" t="s">
        <v>2328</v>
      </c>
      <c r="S11" s="113" t="s">
        <v>2378</v>
      </c>
      <c r="T11" s="119"/>
    </row>
    <row r="12" spans="1:20" ht="60" customHeight="1" x14ac:dyDescent="0.3">
      <c r="A12" s="111">
        <v>10</v>
      </c>
      <c r="B12" s="111" t="s">
        <v>505</v>
      </c>
      <c r="C12" s="125" t="s">
        <v>2339</v>
      </c>
      <c r="D12" s="126">
        <v>23.01</v>
      </c>
      <c r="E12" s="127">
        <v>2020</v>
      </c>
      <c r="F12" s="126">
        <v>23.01</v>
      </c>
      <c r="G12" s="128" t="s">
        <v>883</v>
      </c>
      <c r="H12" s="128" t="s">
        <v>2320</v>
      </c>
      <c r="I12" s="129" t="s">
        <v>2328</v>
      </c>
      <c r="J12" s="129" t="s">
        <v>2328</v>
      </c>
      <c r="K12" s="129" t="s">
        <v>2328</v>
      </c>
      <c r="L12" s="129" t="s">
        <v>2328</v>
      </c>
      <c r="M12" s="129" t="s">
        <v>2328</v>
      </c>
      <c r="N12" s="129" t="s">
        <v>2328</v>
      </c>
      <c r="O12" s="130"/>
      <c r="P12" s="131">
        <f>+(O12-D12)/D12</f>
        <v>-1</v>
      </c>
      <c r="Q12" s="121" t="s">
        <v>2328</v>
      </c>
      <c r="R12" s="121" t="s">
        <v>2328</v>
      </c>
      <c r="S12" s="127" t="s">
        <v>2340</v>
      </c>
      <c r="T12" s="132" t="s">
        <v>2342</v>
      </c>
    </row>
    <row r="13" spans="1:20" ht="60" customHeight="1" x14ac:dyDescent="0.3">
      <c r="A13" s="111">
        <v>11</v>
      </c>
      <c r="B13" s="111" t="s">
        <v>505</v>
      </c>
      <c r="C13" s="125" t="s">
        <v>2341</v>
      </c>
      <c r="D13" s="126">
        <v>180</v>
      </c>
      <c r="E13" s="127">
        <v>2020</v>
      </c>
      <c r="F13" s="126">
        <v>180</v>
      </c>
      <c r="G13" s="128" t="s">
        <v>883</v>
      </c>
      <c r="H13" s="128" t="s">
        <v>2320</v>
      </c>
      <c r="I13" s="129" t="s">
        <v>2328</v>
      </c>
      <c r="J13" s="129" t="s">
        <v>2328</v>
      </c>
      <c r="K13" s="129" t="s">
        <v>2328</v>
      </c>
      <c r="L13" s="129" t="s">
        <v>2328</v>
      </c>
      <c r="M13" s="129" t="s">
        <v>2328</v>
      </c>
      <c r="N13" s="129" t="s">
        <v>2328</v>
      </c>
      <c r="O13" s="130"/>
      <c r="P13" s="131">
        <f>+(O13-D13)/D13</f>
        <v>-1</v>
      </c>
      <c r="Q13" s="121" t="s">
        <v>2328</v>
      </c>
      <c r="R13" s="121" t="s">
        <v>2328</v>
      </c>
      <c r="S13" s="127" t="s">
        <v>2340</v>
      </c>
      <c r="T13" s="132" t="s">
        <v>2342</v>
      </c>
    </row>
    <row r="14" spans="1:20" ht="60" customHeight="1" x14ac:dyDescent="0.3">
      <c r="A14" s="111">
        <v>12</v>
      </c>
      <c r="B14" s="111" t="s">
        <v>193</v>
      </c>
      <c r="C14" s="111" t="s">
        <v>2343</v>
      </c>
      <c r="D14" s="113">
        <v>6.2</v>
      </c>
      <c r="E14" s="113">
        <v>2020</v>
      </c>
      <c r="F14" s="114">
        <v>7</v>
      </c>
      <c r="G14" s="114" t="s">
        <v>2344</v>
      </c>
      <c r="H14" s="114" t="s">
        <v>2324</v>
      </c>
      <c r="I14" s="120" t="s">
        <v>2328</v>
      </c>
      <c r="J14" s="120" t="s">
        <v>2328</v>
      </c>
      <c r="K14" s="120" t="s">
        <v>2328</v>
      </c>
      <c r="L14" s="120" t="s">
        <v>2328</v>
      </c>
      <c r="M14" s="120" t="s">
        <v>2328</v>
      </c>
      <c r="N14" s="120" t="s">
        <v>2328</v>
      </c>
      <c r="O14" s="120" t="s">
        <v>2328</v>
      </c>
      <c r="P14" s="120" t="s">
        <v>2328</v>
      </c>
      <c r="Q14" s="121" t="s">
        <v>2328</v>
      </c>
      <c r="R14" s="121" t="s">
        <v>2328</v>
      </c>
      <c r="S14" s="113" t="s">
        <v>2345</v>
      </c>
      <c r="T14" s="119" t="s">
        <v>2328</v>
      </c>
    </row>
    <row r="15" spans="1:20" ht="60" customHeight="1" x14ac:dyDescent="0.3">
      <c r="A15" s="111">
        <v>13</v>
      </c>
      <c r="B15" s="111" t="s">
        <v>193</v>
      </c>
      <c r="C15" s="111" t="s">
        <v>2346</v>
      </c>
      <c r="D15" s="112">
        <v>0.81599999999999995</v>
      </c>
      <c r="E15" s="113">
        <v>2021</v>
      </c>
      <c r="F15" s="133">
        <v>0.73399999999999999</v>
      </c>
      <c r="G15" s="114" t="s">
        <v>885</v>
      </c>
      <c r="H15" s="114" t="s">
        <v>2320</v>
      </c>
      <c r="I15" s="115">
        <v>0.77900000000000003</v>
      </c>
      <c r="J15" s="116">
        <f>+(I15-D15)/D15</f>
        <v>-4.5343137254901869E-2</v>
      </c>
      <c r="K15" s="115">
        <v>0.73399999999999999</v>
      </c>
      <c r="L15" s="116">
        <f>+(K15-D15)/D15</f>
        <v>-0.10049019607843133</v>
      </c>
      <c r="M15" s="115">
        <v>0.73599999999999999</v>
      </c>
      <c r="N15" s="116">
        <f>+(M15-D15)/D15</f>
        <v>-9.8039215686274467E-2</v>
      </c>
      <c r="O15" s="117"/>
      <c r="P15" s="116">
        <f t="shared" ref="P15:P20" si="1">+(O15-D15)/D15</f>
        <v>-1</v>
      </c>
      <c r="Q15" s="118"/>
      <c r="R15" s="116">
        <f>+(Q15-F15)/F15</f>
        <v>-1</v>
      </c>
      <c r="S15" s="113" t="s">
        <v>2338</v>
      </c>
      <c r="T15" s="119" t="s">
        <v>2347</v>
      </c>
    </row>
    <row r="16" spans="1:20" ht="60" customHeight="1" x14ac:dyDescent="0.3">
      <c r="A16" s="111">
        <v>14</v>
      </c>
      <c r="B16" s="111" t="s">
        <v>193</v>
      </c>
      <c r="C16" s="111" t="s">
        <v>2348</v>
      </c>
      <c r="D16" s="112">
        <v>0.56000000000000005</v>
      </c>
      <c r="E16" s="113">
        <v>2021</v>
      </c>
      <c r="F16" s="133">
        <v>0.504</v>
      </c>
      <c r="G16" s="114" t="s">
        <v>885</v>
      </c>
      <c r="H16" s="114" t="s">
        <v>2320</v>
      </c>
      <c r="I16" s="115">
        <v>0.55200000000000005</v>
      </c>
      <c r="J16" s="116">
        <f>+(I16-D16)/D16</f>
        <v>-1.4285714285714297E-2</v>
      </c>
      <c r="K16" s="115">
        <v>0.56499999999999995</v>
      </c>
      <c r="L16" s="116">
        <f>+(K16-D16)/D16</f>
        <v>8.9285714285712373E-3</v>
      </c>
      <c r="M16" s="115">
        <v>0.501</v>
      </c>
      <c r="N16" s="116">
        <f>+(M16-D16)/D16</f>
        <v>-0.10535714285714294</v>
      </c>
      <c r="O16" s="117"/>
      <c r="P16" s="116">
        <f t="shared" si="1"/>
        <v>-1</v>
      </c>
      <c r="Q16" s="118"/>
      <c r="R16" s="116">
        <f>+(Q16-F16)/F16</f>
        <v>-1</v>
      </c>
      <c r="S16" s="113" t="s">
        <v>2338</v>
      </c>
      <c r="T16" s="119" t="s">
        <v>2347</v>
      </c>
    </row>
    <row r="17" spans="1:20" ht="60" customHeight="1" x14ac:dyDescent="0.3">
      <c r="A17" s="111">
        <v>15</v>
      </c>
      <c r="B17" s="111" t="s">
        <v>193</v>
      </c>
      <c r="C17" s="111" t="s">
        <v>2349</v>
      </c>
      <c r="D17" s="112">
        <v>0.8</v>
      </c>
      <c r="E17" s="113">
        <v>2021</v>
      </c>
      <c r="F17" s="133">
        <v>0.93</v>
      </c>
      <c r="G17" s="114" t="s">
        <v>2327</v>
      </c>
      <c r="H17" s="114" t="s">
        <v>2324</v>
      </c>
      <c r="I17" s="120" t="s">
        <v>2328</v>
      </c>
      <c r="J17" s="120" t="s">
        <v>2328</v>
      </c>
      <c r="K17" s="120" t="s">
        <v>2328</v>
      </c>
      <c r="L17" s="120" t="s">
        <v>2328</v>
      </c>
      <c r="M17" s="120" t="s">
        <v>2328</v>
      </c>
      <c r="N17" s="120" t="s">
        <v>2328</v>
      </c>
      <c r="O17" s="134">
        <v>0.97</v>
      </c>
      <c r="P17" s="116">
        <f t="shared" si="1"/>
        <v>0.21249999999999991</v>
      </c>
      <c r="Q17" s="121" t="s">
        <v>2328</v>
      </c>
      <c r="R17" s="121" t="s">
        <v>2328</v>
      </c>
      <c r="S17" s="113" t="s">
        <v>2335</v>
      </c>
      <c r="T17" s="119"/>
    </row>
    <row r="18" spans="1:20" ht="60" customHeight="1" x14ac:dyDescent="0.3">
      <c r="A18" s="111">
        <v>16</v>
      </c>
      <c r="B18" s="111" t="s">
        <v>193</v>
      </c>
      <c r="C18" s="111" t="s">
        <v>2350</v>
      </c>
      <c r="D18" s="112">
        <v>0.78</v>
      </c>
      <c r="E18" s="113">
        <v>2021</v>
      </c>
      <c r="F18" s="133">
        <v>0.95</v>
      </c>
      <c r="G18" s="114" t="s">
        <v>2327</v>
      </c>
      <c r="H18" s="114" t="s">
        <v>2324</v>
      </c>
      <c r="I18" s="120" t="s">
        <v>2328</v>
      </c>
      <c r="J18" s="120" t="s">
        <v>2328</v>
      </c>
      <c r="K18" s="120" t="s">
        <v>2328</v>
      </c>
      <c r="L18" s="120" t="s">
        <v>2328</v>
      </c>
      <c r="M18" s="120" t="s">
        <v>2328</v>
      </c>
      <c r="N18" s="120" t="s">
        <v>2328</v>
      </c>
      <c r="O18" s="118">
        <v>0.95</v>
      </c>
      <c r="P18" s="116">
        <f t="shared" si="1"/>
        <v>0.21794871794871784</v>
      </c>
      <c r="Q18" s="121" t="s">
        <v>2328</v>
      </c>
      <c r="R18" s="121" t="s">
        <v>2328</v>
      </c>
      <c r="S18" s="113" t="s">
        <v>2335</v>
      </c>
      <c r="T18" s="119"/>
    </row>
    <row r="19" spans="1:20" ht="60" customHeight="1" x14ac:dyDescent="0.3">
      <c r="A19" s="111">
        <v>17</v>
      </c>
      <c r="B19" s="111" t="s">
        <v>2372</v>
      </c>
      <c r="C19" s="135" t="s">
        <v>2377</v>
      </c>
      <c r="D19" s="136">
        <v>69.099999999999994</v>
      </c>
      <c r="E19" s="136">
        <v>2019</v>
      </c>
      <c r="F19" s="136">
        <v>70</v>
      </c>
      <c r="G19" s="137" t="s">
        <v>883</v>
      </c>
      <c r="H19" s="137" t="s">
        <v>2324</v>
      </c>
      <c r="I19" s="121" t="s">
        <v>2328</v>
      </c>
      <c r="J19" s="121" t="s">
        <v>2328</v>
      </c>
      <c r="K19" s="121" t="s">
        <v>2328</v>
      </c>
      <c r="L19" s="121" t="s">
        <v>2328</v>
      </c>
      <c r="M19" s="121" t="s">
        <v>2328</v>
      </c>
      <c r="N19" s="121" t="s">
        <v>2328</v>
      </c>
      <c r="O19" s="117"/>
      <c r="P19" s="138">
        <f t="shared" si="1"/>
        <v>-1</v>
      </c>
      <c r="Q19" s="121" t="s">
        <v>2328</v>
      </c>
      <c r="R19" s="121" t="s">
        <v>2328</v>
      </c>
      <c r="S19" s="136" t="s">
        <v>2375</v>
      </c>
      <c r="T19" s="139" t="s">
        <v>2410</v>
      </c>
    </row>
    <row r="20" spans="1:20" ht="60" customHeight="1" x14ac:dyDescent="0.3">
      <c r="A20" s="111">
        <v>18</v>
      </c>
      <c r="B20" s="111" t="s">
        <v>2372</v>
      </c>
      <c r="C20" s="135" t="s">
        <v>2376</v>
      </c>
      <c r="D20" s="136">
        <v>5.9</v>
      </c>
      <c r="E20" s="136">
        <v>2019</v>
      </c>
      <c r="F20" s="136">
        <v>6.4</v>
      </c>
      <c r="G20" s="137" t="s">
        <v>883</v>
      </c>
      <c r="H20" s="137" t="s">
        <v>2324</v>
      </c>
      <c r="I20" s="121" t="s">
        <v>2328</v>
      </c>
      <c r="J20" s="121" t="s">
        <v>2328</v>
      </c>
      <c r="K20" s="121" t="s">
        <v>2328</v>
      </c>
      <c r="L20" s="121" t="s">
        <v>2328</v>
      </c>
      <c r="M20" s="121" t="s">
        <v>2328</v>
      </c>
      <c r="N20" s="121" t="s">
        <v>2328</v>
      </c>
      <c r="O20" s="117"/>
      <c r="P20" s="138">
        <f t="shared" si="1"/>
        <v>-1</v>
      </c>
      <c r="Q20" s="121" t="s">
        <v>2328</v>
      </c>
      <c r="R20" s="121" t="s">
        <v>2328</v>
      </c>
      <c r="S20" s="136" t="s">
        <v>2375</v>
      </c>
      <c r="T20" s="139" t="s">
        <v>2410</v>
      </c>
    </row>
    <row r="21" spans="1:20" ht="60" customHeight="1" x14ac:dyDescent="0.3">
      <c r="A21" s="111">
        <v>19</v>
      </c>
      <c r="B21" s="111" t="s">
        <v>2372</v>
      </c>
      <c r="C21" s="135" t="s">
        <v>2374</v>
      </c>
      <c r="D21" s="140">
        <v>0.192</v>
      </c>
      <c r="E21" s="136">
        <v>2020</v>
      </c>
      <c r="F21" s="140">
        <v>0.17199999999999999</v>
      </c>
      <c r="G21" s="137" t="s">
        <v>2344</v>
      </c>
      <c r="H21" s="137" t="s">
        <v>2320</v>
      </c>
      <c r="I21" s="121" t="s">
        <v>2328</v>
      </c>
      <c r="J21" s="121" t="s">
        <v>2328</v>
      </c>
      <c r="K21" s="121" t="s">
        <v>2328</v>
      </c>
      <c r="L21" s="121" t="s">
        <v>2328</v>
      </c>
      <c r="M21" s="121" t="s">
        <v>2328</v>
      </c>
      <c r="N21" s="121" t="s">
        <v>2328</v>
      </c>
      <c r="O21" s="121" t="s">
        <v>2328</v>
      </c>
      <c r="P21" s="121" t="s">
        <v>2328</v>
      </c>
      <c r="Q21" s="121" t="s">
        <v>2328</v>
      </c>
      <c r="R21" s="121" t="s">
        <v>2328</v>
      </c>
      <c r="S21" s="136" t="s">
        <v>2370</v>
      </c>
      <c r="T21" s="141" t="s">
        <v>2373</v>
      </c>
    </row>
    <row r="22" spans="1:20" ht="60" customHeight="1" x14ac:dyDescent="0.3">
      <c r="A22" s="111">
        <v>20</v>
      </c>
      <c r="B22" s="111" t="s">
        <v>2372</v>
      </c>
      <c r="C22" s="135" t="s">
        <v>2371</v>
      </c>
      <c r="D22" s="140">
        <v>0.24399999999999999</v>
      </c>
      <c r="E22" s="136">
        <v>2015</v>
      </c>
      <c r="F22" s="140">
        <v>0.22</v>
      </c>
      <c r="G22" s="137" t="s">
        <v>2344</v>
      </c>
      <c r="H22" s="137" t="s">
        <v>2320</v>
      </c>
      <c r="I22" s="121" t="s">
        <v>2328</v>
      </c>
      <c r="J22" s="121" t="s">
        <v>2328</v>
      </c>
      <c r="K22" s="121" t="s">
        <v>2328</v>
      </c>
      <c r="L22" s="121" t="s">
        <v>2328</v>
      </c>
      <c r="M22" s="121" t="s">
        <v>2328</v>
      </c>
      <c r="N22" s="121" t="s">
        <v>2328</v>
      </c>
      <c r="O22" s="121" t="s">
        <v>2328</v>
      </c>
      <c r="P22" s="121" t="s">
        <v>2328</v>
      </c>
      <c r="Q22" s="121" t="s">
        <v>2328</v>
      </c>
      <c r="R22" s="121" t="s">
        <v>2328</v>
      </c>
      <c r="S22" s="136" t="s">
        <v>2370</v>
      </c>
      <c r="T22" s="141" t="s">
        <v>2369</v>
      </c>
    </row>
    <row r="23" spans="1:20" ht="60" customHeight="1" x14ac:dyDescent="0.3">
      <c r="A23" s="111">
        <v>21</v>
      </c>
      <c r="B23" s="111" t="s">
        <v>714</v>
      </c>
      <c r="C23" s="111" t="s">
        <v>2368</v>
      </c>
      <c r="D23" s="123">
        <v>74.599999999999994</v>
      </c>
      <c r="E23" s="113">
        <v>2021</v>
      </c>
      <c r="F23" s="123">
        <v>80</v>
      </c>
      <c r="G23" s="114" t="s">
        <v>883</v>
      </c>
      <c r="H23" s="114" t="s">
        <v>2324</v>
      </c>
      <c r="I23" s="120" t="s">
        <v>2328</v>
      </c>
      <c r="J23" s="120" t="s">
        <v>2328</v>
      </c>
      <c r="K23" s="120" t="s">
        <v>2328</v>
      </c>
      <c r="L23" s="120" t="s">
        <v>2328</v>
      </c>
      <c r="M23" s="120" t="s">
        <v>2328</v>
      </c>
      <c r="N23" s="120" t="s">
        <v>2328</v>
      </c>
      <c r="O23" s="142">
        <v>74.7</v>
      </c>
      <c r="P23" s="116">
        <f>+(O23-D23)/D23</f>
        <v>1.3404825737266559E-3</v>
      </c>
      <c r="Q23" s="121" t="s">
        <v>2328</v>
      </c>
      <c r="R23" s="121" t="s">
        <v>2328</v>
      </c>
      <c r="S23" s="113" t="s">
        <v>2367</v>
      </c>
      <c r="T23" s="143" t="s">
        <v>2366</v>
      </c>
    </row>
    <row r="24" spans="1:20" ht="60" customHeight="1" x14ac:dyDescent="0.3">
      <c r="A24" s="111">
        <v>22</v>
      </c>
      <c r="B24" s="111" t="s">
        <v>714</v>
      </c>
      <c r="C24" s="111" t="s">
        <v>2365</v>
      </c>
      <c r="D24" s="123">
        <v>90.1</v>
      </c>
      <c r="E24" s="113">
        <v>2021</v>
      </c>
      <c r="F24" s="123">
        <v>91</v>
      </c>
      <c r="G24" s="114" t="s">
        <v>883</v>
      </c>
      <c r="H24" s="114" t="s">
        <v>2324</v>
      </c>
      <c r="I24" s="120" t="s">
        <v>2328</v>
      </c>
      <c r="J24" s="120" t="s">
        <v>2328</v>
      </c>
      <c r="K24" s="120" t="s">
        <v>2328</v>
      </c>
      <c r="L24" s="120" t="s">
        <v>2328</v>
      </c>
      <c r="M24" s="120" t="s">
        <v>2328</v>
      </c>
      <c r="N24" s="120" t="s">
        <v>2328</v>
      </c>
      <c r="O24" s="117"/>
      <c r="P24" s="116">
        <f>+(O24-D24)/D24</f>
        <v>-1</v>
      </c>
      <c r="Q24" s="121" t="s">
        <v>2328</v>
      </c>
      <c r="R24" s="121" t="s">
        <v>2328</v>
      </c>
      <c r="S24" s="113" t="s">
        <v>2364</v>
      </c>
      <c r="T24" s="143" t="s">
        <v>2363</v>
      </c>
    </row>
    <row r="25" spans="1:20" ht="60" customHeight="1" x14ac:dyDescent="0.3">
      <c r="A25" s="111">
        <v>23</v>
      </c>
      <c r="B25" s="111" t="s">
        <v>714</v>
      </c>
      <c r="C25" s="111" t="s">
        <v>2362</v>
      </c>
      <c r="D25" s="112">
        <v>1</v>
      </c>
      <c r="E25" s="113">
        <v>2020</v>
      </c>
      <c r="F25" s="112">
        <v>1</v>
      </c>
      <c r="G25" s="114" t="s">
        <v>883</v>
      </c>
      <c r="H25" s="114" t="s">
        <v>2324</v>
      </c>
      <c r="I25" s="120" t="s">
        <v>2328</v>
      </c>
      <c r="J25" s="120" t="s">
        <v>2328</v>
      </c>
      <c r="K25" s="120" t="s">
        <v>2328</v>
      </c>
      <c r="L25" s="120" t="s">
        <v>2328</v>
      </c>
      <c r="M25" s="120" t="s">
        <v>2328</v>
      </c>
      <c r="N25" s="120" t="s">
        <v>2328</v>
      </c>
      <c r="O25" s="144">
        <f>(1198/1198)</f>
        <v>1</v>
      </c>
      <c r="P25" s="116">
        <f>+(O25-D25)/D25</f>
        <v>0</v>
      </c>
      <c r="Q25" s="121" t="s">
        <v>2328</v>
      </c>
      <c r="R25" s="121" t="s">
        <v>2328</v>
      </c>
      <c r="S25" s="113" t="s">
        <v>2361</v>
      </c>
      <c r="T25" s="143" t="s">
        <v>2360</v>
      </c>
    </row>
  </sheetData>
  <autoFilter ref="A2:T25" xr:uid="{00000000-0009-0000-0000-000003000000}"/>
  <mergeCells count="1">
    <mergeCell ref="A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POA</vt:lpstr>
      <vt:lpstr>PP</vt:lpstr>
      <vt:lpstr>PMD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Hernandez Lopez</dc:creator>
  <cp:lastModifiedBy>Gilberto Rios Buendia</cp:lastModifiedBy>
  <dcterms:created xsi:type="dcterms:W3CDTF">2023-01-15T18:30:58Z</dcterms:created>
  <dcterms:modified xsi:type="dcterms:W3CDTF">2023-03-07T22:55:48Z</dcterms:modified>
</cp:coreProperties>
</file>